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5_芸術様式・付属資料\令和7年度様式（芸術）\"/>
    </mc:Choice>
  </mc:AlternateContent>
  <xr:revisionPtr revIDLastSave="0" documentId="13_ncr:1_{9FB89025-094E-478E-B3F5-338EC9F28C74}" xr6:coauthVersionLast="47" xr6:coauthVersionMax="47" xr10:uidLastSave="{00000000-0000-0000-0000-000000000000}"/>
  <bookViews>
    <workbookView xWindow="-120" yWindow="-120" windowWidth="29040" windowHeight="1584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3" i="8"/>
  <c r="H10" i="9"/>
  <c r="E13" i="9"/>
  <c r="T20" i="9"/>
  <c r="B82" i="8" l="1"/>
  <c r="H13" i="9"/>
  <c r="X12" i="9"/>
  <c r="X1" i="9"/>
  <c r="X4" i="9"/>
  <c r="E11" i="9" l="1"/>
  <c r="B85" i="8" s="1"/>
  <c r="D86" i="8" s="1"/>
  <c r="X3" i="9"/>
  <c r="E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C20"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user_jafra012</author>
    <author>user2</author>
  </authors>
  <commentList>
    <comment ref="K11" authorId="0" shapeId="0" xr:uid="{00000000-0006-0000-0100-000001000000}">
      <text>
        <r>
          <rPr>
            <b/>
            <sz val="11"/>
            <color indexed="81"/>
            <rFont val="ＭＳ Ｐゴシック"/>
            <family val="3"/>
            <charset val="128"/>
          </rPr>
          <t>【事業実施主体】</t>
        </r>
        <r>
          <rPr>
            <sz val="11"/>
            <color indexed="81"/>
            <rFont val="ＭＳ Ｐゴシック"/>
            <family val="3"/>
            <charset val="128"/>
          </rPr>
          <t xml:space="preserve">
主催者と会計を担う団体です。
たとえば、「市（区）町村」に「○」をつけたら、請求書等の宛名は市（区）町村であり、市（区）町村が支出負担行為等をします。
「実行委員会」であれば、請求書等の宛名は実行委員会になります。</t>
        </r>
      </text>
    </comment>
    <comment ref="A79" authorId="1" shapeId="0" xr:uid="{00000000-0006-0000-0100-000002000000}">
      <text>
        <r>
          <rPr>
            <b/>
            <sz val="11"/>
            <color indexed="81"/>
            <rFont val="ＭＳ Ｐゴシック"/>
            <family val="3"/>
            <charset val="128"/>
          </rPr>
          <t>助成決定額⑤を入力してください。
その他は、助成対象事業経費の内訳（実績）記入により自動入力されます。</t>
        </r>
      </text>
    </comment>
    <comment ref="B95" authorId="2" shapeId="0" xr:uid="{00000000-0006-0000-0100-000003000000}">
      <text>
        <r>
          <rPr>
            <b/>
            <sz val="11"/>
            <color indexed="81"/>
            <rFont val="ＭＳ Ｐゴシック"/>
            <family val="3"/>
            <charset val="128"/>
          </rPr>
          <t>該当する預金種別以外を削除してください。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10"/>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
してください。</t>
        </r>
        <r>
          <rPr>
            <sz val="9"/>
            <color indexed="81"/>
            <rFont val="ＭＳ Ｐゴシック"/>
            <family val="3"/>
            <charset val="128"/>
          </rPr>
          <t xml:space="preserve">
</t>
        </r>
        <r>
          <rPr>
            <sz val="10"/>
            <color indexed="81"/>
            <rFont val="ＭＳ Ｐゴシック"/>
            <family val="3"/>
            <charset val="128"/>
          </rPr>
          <t>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t>
        </r>
      </text>
    </comment>
    <comment ref="K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Ｐゴシック"/>
            <family val="3"/>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の規定によるもの）を収受する指定管理者が、自
　ら当該施設を使用して事業を実施した場合に、自
　身に支払う形となる利用料金など）
④　申請者が収納することになる経費
　（利用料金（地方自治法第２４４条の２第８項
　の規定によるもの）を収受しない指定管理者が、
　自ら当該施設を使用して事業を実施した場合に、
　申請者（市（区）町村）に支払う形となる利用料金
　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K28" authorId="1" shapeId="0" xr:uid="{00000000-0006-0000-0200-000004000000}">
      <text>
        <r>
          <rPr>
            <b/>
            <sz val="11"/>
            <color indexed="81"/>
            <rFont val="ＭＳ Ｐゴシック"/>
            <family val="3"/>
            <charset val="128"/>
          </rPr>
          <t>企画・制作費の委託の金額は、合計金額の15％程度までです。</t>
        </r>
        <r>
          <rPr>
            <sz val="11"/>
            <color indexed="81"/>
            <rFont val="ＭＳ Ｐゴシック"/>
            <family val="3"/>
            <charset val="128"/>
          </rPr>
          <t xml:space="preserve">
</t>
        </r>
      </text>
    </comment>
    <comment ref="P50" authorId="1" shapeId="0" xr:uid="{00000000-0006-0000-0200-000005000000}">
      <text>
        <r>
          <rPr>
            <b/>
            <sz val="10"/>
            <color indexed="81"/>
            <rFont val="ＭＳ Ｐゴシック"/>
            <family val="3"/>
            <charset val="128"/>
          </rPr>
          <t>枠に収まらない場合は、シートの保護解除（パスワードなし）をして、行を増やしてください。</t>
        </r>
        <r>
          <rPr>
            <sz val="10"/>
            <color indexed="81"/>
            <rFont val="ＭＳ Ｐゴシック"/>
            <family val="3"/>
            <charset val="128"/>
          </rPr>
          <t xml:space="preserve">
＊計算式のずれに注意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B5" authorId="0" shapeId="0" xr:uid="{00000000-0006-0000-0300-000001000000}">
      <text>
        <r>
          <rPr>
            <sz val="9"/>
            <color indexed="81"/>
            <rFont val="ＭＳ Ｐゴシック"/>
            <family val="3"/>
            <charset val="128"/>
          </rPr>
          <t>相手方名称を記入</t>
        </r>
      </text>
    </comment>
  </commentList>
</comments>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<sst xmlns="http://schemas.openxmlformats.org/spreadsheetml/2006/main" count="384" uniqueCount="302">
  <si>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</si>
  <si>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</si>
  <si>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</si>
  <si>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</si>
  <si>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</si>
  <si>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</si>
  <si>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</si>
  <si>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</si>
  <si>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</si>
  <si>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</si>
  <si>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</si>
  <si>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</si>
  <si>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</si>
  <si>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</si>
  <si>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</si>
  <si>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</si>
  <si>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</si>
  <si>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</si>
  <si>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</si>
  <si>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</si>
  <si>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</si>
  <si>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</si>
  <si>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</si>
  <si>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</si>
  <si>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</si>
  <si>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</si>
  <si>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</si>
  <si>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</si>
  <si>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</si>
  <si>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</si>
  <si>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</si>
  <si>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</si>
  <si>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</si>
  <si>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</si>
  <si>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</si>
  <si>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</si>
  <si>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</si>
  <si>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</si>
  <si>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</si>
  <si>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</si>
  <si>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</si>
  <si>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</si>
  <si>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</si>
  <si>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</si>
  <si>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</si>
  <si>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</si>
  <si>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</si>
  <si>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</si>
  <si>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</si>
  <si>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</si>
  <si>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</si>
  <si>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</si>
  <si>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</si>
  <si>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</si>
  <si>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</si>
  <si>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</si>
  <si>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</si>
  <si>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</si>
  <si>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</si>
  <si>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</si>
  <si>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</si>
  <si>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</si>
  <si>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</si>
  <si>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</si>
  <si>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</si>
  <si>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</si>
  <si>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</si>
  <si>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</si>
  <si>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</si>
  <si>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</si>
  <si>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</si>
  <si>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</si>
  <si>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</si>
  <si>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</si>
  <si>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</si>
  <si>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</si>
  <si>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</si>
  <si>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</si>
  <si>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</si>
  <si>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</si>
  <si>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</si>
  <si>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</si>
  <si>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</si>
  <si>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</si>
  <si>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</si>
  <si>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</si>
  <si>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</si>
  <si>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</si>
  <si>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</si>
  <si>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</si>
  <si>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</si>
  <si>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</si>
  <si>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</si>
  <si>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</si>
  <si>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</si>
  <si>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</si>
  <si>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</si>
  <si>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</si>
  <si>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</si>
  <si>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</si>
  <si>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</si>
  <si>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</si>
  <si>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</si>
  <si>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</si>
  <si>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</si>
  <si>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</si>
  <si>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</si>
  <si>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</si>
  <si>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</si>
  <si>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</si>
  <si>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</si>
  <si>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</si>
  <si>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</si>
  <si>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</si>
  <si>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</si>
  <si>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</si>
  <si>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</si>
  <si>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</si>
  <si>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</si>
  <si>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</si>
  <si>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</si>
  <si>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</si>
  <si>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</si>
  <si>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</si>
  <si>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</si>
  <si>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</si>
  <si>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</si>
  <si>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</si>
  <si>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</si>
  <si>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</si>
  <si>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</si>
  <si>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</si>
  <si>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</si>
  <si>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</si>
  <si>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</si>
  <si>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</si>
  <si>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</si>
  <si>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</si>
  <si>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</si>
  <si>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</si>
  <si>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</si>
  <si>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</si>
  <si>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</si>
  <si>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</si>
  <si>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</si>
  <si>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</si>
  <si>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</si>
  <si>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</si>
  <si>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</si>
  <si>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</si>
  <si>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</si>
  <si>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</si>
  <si>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</si>
  <si>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</si>
  <si>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</si>
  <si>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</si>
  <si>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</si>
  <si>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</si>
  <si>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</si>
  <si>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</si>
  <si>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</si>
  <si>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</si>
  <si>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</si>
  <si>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</si>
  <si>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</si>
  <si>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</si>
  <si>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</si>
  <si>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</si>
  <si>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</si>
  <si>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</si>
  <si>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</si>
  <si>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</si>
  <si>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</si>
  <si>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</si>
  <si>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</si>
  <si>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</si>
  <si>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</si>
  <si>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</si>
  <si>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</si>
  <si>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</si>
  <si>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</si>
  <si>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</si>
  <si>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</si>
  <si>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</si>
  <si>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</si>
  <si>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</si>
  <si>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</si>
  <si>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</si>
  <si>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</si>
  <si>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</si>
  <si>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</si>
  <si>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</si>
  <si>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</si>
  <si>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</si>
  <si>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</si>
  <si>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</si>
  <si>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</si>
  <si>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</si>
  <si>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</si>
  <si>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</si>
  <si>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</si>
  <si>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</si>
  <si>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</si>
  <si>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</si>
  <si>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</si>
  <si>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</si>
  <si>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</si>
  <si>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</si>
  <si>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</si>
  <si>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</si>
  <si>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</si>
  <si>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</si>
  <si>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</si>
  <si>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</si>
  <si>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</si>
  <si>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</si>
  <si>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</si>
  <si>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</si>
  <si>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</si>
  <si>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</si>
  <si>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</si>
  <si>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</si>
  <si>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</si>
  <si>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</si>
  <si>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</si>
  <si>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</si>
  <si>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</si>
  <si>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</si>
  <si>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</si>
  <si>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</si>
  <si>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</si>
  <si>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</si>
  <si>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</si>
  <si>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</si>
  <si>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</si>
  <si>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</si>
  <si>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</si>
  <si>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</si>
  <si>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</si>
  <si>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</si>
  <si>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</si>
  <si>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</si>
  <si>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</si>
  <si>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</si>
  <si>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</si>
  <si>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</si>
  <si>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</si>
  <si>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</si>
  <si>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</si>
  <si>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</si>
  <si>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</si>
  <si>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</si>
  <si>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</si>
  <si>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</si>
  <si>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</si>
  <si>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</si>
  <si>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</si>
  <si>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</si>
  <si>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</si>
  <si>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</si>
  <si>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</si>
  <si>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</si>
  <si>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</si>
  <si>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</si>
  <si>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</si>
  <si>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</si>
  <si>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</si>
  <si>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</si>
  <si>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</si>
  <si>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</si>
  <si>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</si>
  <si>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</si>
  <si>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</si>
  <si>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</si>
  <si>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</si>
  <si>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</si>
  <si>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</si>
  <si>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</si>
  <si>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</si>
  <si>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</si>
  <si>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</si>
  <si>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</si>
  <si>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</si>
  <si>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</si>
  <si>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</si>
  <si>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</si>
  <si>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</si>
  <si>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</si>
  <si>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</si>
  <si>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</si>
  <si>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</si>
  <si>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</si>
  <si>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</si>
  <si>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</si>
  <si>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</si>
  <si>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</si>
  <si>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</si>
  <si>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</si>
  <si>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</si>
  <si>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</si>
  <si>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令和７年度地域の芸術環境づくり助成事業実績報告書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</si>
  <si>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令和７年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</si>
</sst>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
      <sz val="12"/>
      <color theme="1"/>
      <name val="ＭＳ 明朝"/>
      <family val="1"/>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2">
    <xf numFmtId="0" fontId="0" fillId="0" borderId="0" xfId="0">
      <alignment vertical="center"/>
    </xf>
    <xf numFmtId="0" fontId="3" fillId="0" borderId="0" xfId="0" applyFont="1">
      <alignment vertical="center"/>
    </xf>
    <xf numFmtId="0" fontId="2" fillId="0" borderId="0" xfId="0" applyFont="1" applyAlignment="1">
      <alignment horizontal="right" vertical="top"/>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176" fontId="3" fillId="0" borderId="0" xfId="0" applyNumberFormat="1" applyFont="1" applyProtection="1">
      <alignment vertical="center"/>
      <protection locked="0"/>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lignment vertical="center"/>
    </xf>
    <xf numFmtId="0" fontId="10" fillId="0" borderId="7" xfId="0" applyFont="1" applyBorder="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Alignment="1">
      <alignment vertical="center" shrinkToFit="1"/>
    </xf>
    <xf numFmtId="0" fontId="3" fillId="0" borderId="12" xfId="0" applyFont="1" applyBorder="1" applyAlignment="1">
      <alignment horizontal="center" vertical="center" wrapText="1"/>
    </xf>
    <xf numFmtId="0" fontId="15" fillId="0" borderId="0" xfId="0" applyFont="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lignment horizontal="center" vertical="center" wrapText="1"/>
    </xf>
    <xf numFmtId="0" fontId="37" fillId="0" borderId="0" xfId="0" applyFont="1">
      <alignment vertical="center"/>
    </xf>
    <xf numFmtId="0" fontId="22" fillId="0" borderId="0" xfId="0" applyFont="1">
      <alignment vertical="center"/>
    </xf>
    <xf numFmtId="0" fontId="15" fillId="0" borderId="9" xfId="0" applyFont="1" applyBorder="1" applyAlignment="1">
      <alignment vertical="center" wrapText="1"/>
    </xf>
    <xf numFmtId="0" fontId="15" fillId="0" borderId="9" xfId="0" applyFont="1" applyBorder="1" applyAlignment="1">
      <alignment horizontal="left" vertical="center" wrapText="1"/>
    </xf>
    <xf numFmtId="0" fontId="10" fillId="0" borderId="17" xfId="0" applyFont="1" applyBorder="1">
      <alignment vertical="center"/>
    </xf>
    <xf numFmtId="0" fontId="10" fillId="0" borderId="4" xfId="0" applyFont="1" applyBorder="1">
      <alignment vertical="center"/>
    </xf>
    <xf numFmtId="0" fontId="10" fillId="0" borderId="7" xfId="0" applyFont="1" applyBorder="1" applyProtection="1">
      <alignment vertical="center"/>
      <protection locked="0"/>
    </xf>
    <xf numFmtId="0" fontId="10" fillId="0" borderId="8" xfId="0" applyFont="1" applyBorder="1">
      <alignment vertical="center"/>
    </xf>
    <xf numFmtId="0" fontId="10" fillId="0" borderId="18" xfId="0" applyFont="1" applyBorder="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Alignment="1">
      <alignment horizontal="center" vertical="center"/>
    </xf>
    <xf numFmtId="178" fontId="19" fillId="0" borderId="0" xfId="3" applyNumberFormat="1" applyFont="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lignment vertical="center"/>
    </xf>
    <xf numFmtId="0" fontId="22" fillId="0" borderId="0" xfId="0" applyFont="1" applyAlignment="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lignment vertical="center" shrinkToFit="1"/>
    </xf>
    <xf numFmtId="0" fontId="38" fillId="0" borderId="0" xfId="0" applyFont="1" applyAlignment="1">
      <alignment horizontal="right" vertical="center"/>
    </xf>
    <xf numFmtId="0" fontId="10" fillId="0" borderId="10" xfId="0" applyFont="1" applyBorder="1" applyAlignment="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lignment vertical="center" wrapText="1"/>
    </xf>
    <xf numFmtId="0" fontId="10" fillId="0" borderId="40" xfId="0" applyFont="1" applyBorder="1" applyAlignment="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43" xfId="0" applyNumberFormat="1" applyFont="1" applyBorder="1" applyAlignment="1">
      <alignment horizontal="right" vertical="center" shrinkToFit="1"/>
    </xf>
    <xf numFmtId="0" fontId="10" fillId="0" borderId="0" xfId="0" applyFont="1" applyAlignment="1">
      <alignment horizontal="justify" vertical="center"/>
    </xf>
    <xf numFmtId="0" fontId="15" fillId="0" borderId="0" xfId="0" applyFont="1" applyAlignment="1">
      <alignment vertical="top"/>
    </xf>
    <xf numFmtId="0" fontId="13" fillId="0" borderId="0" xfId="0" applyFont="1" applyAlignment="1">
      <alignment horizontal="justify" vertical="center"/>
    </xf>
    <xf numFmtId="0" fontId="13" fillId="0" borderId="0" xfId="0" applyFont="1" applyAlignment="1">
      <alignment horizontal="center" vertical="center"/>
    </xf>
    <xf numFmtId="38" fontId="39" fillId="0" borderId="0" xfId="0" applyNumberFormat="1" applyFont="1">
      <alignment vertical="center"/>
    </xf>
    <xf numFmtId="0" fontId="39" fillId="0" borderId="0" xfId="0" applyFont="1">
      <alignment vertical="center"/>
    </xf>
    <xf numFmtId="0" fontId="36" fillId="0" borderId="0" xfId="0" applyFont="1">
      <alignment vertical="center"/>
    </xf>
    <xf numFmtId="0" fontId="36" fillId="0" borderId="9" xfId="0" applyFont="1" applyBorder="1" applyAlignment="1">
      <alignment vertical="center" shrinkToFit="1"/>
    </xf>
    <xf numFmtId="0" fontId="36" fillId="0" borderId="0" xfId="0" applyFont="1" applyAlignment="1">
      <alignment vertical="center" shrinkToFit="1"/>
    </xf>
    <xf numFmtId="178" fontId="39" fillId="0" borderId="0" xfId="0" applyNumberFormat="1" applyFont="1">
      <alignment vertical="center"/>
    </xf>
    <xf numFmtId="178" fontId="36" fillId="0" borderId="0" xfId="0" applyNumberFormat="1" applyFont="1" applyAlignment="1">
      <alignment vertical="top"/>
    </xf>
    <xf numFmtId="0" fontId="15" fillId="0" borderId="0" xfId="0" applyFont="1" applyAlignment="1">
      <alignment vertical="top" shrinkToFit="1"/>
    </xf>
    <xf numFmtId="0" fontId="39" fillId="0" borderId="0" xfId="0" applyFont="1" applyAlignment="1">
      <alignment vertical="top"/>
    </xf>
    <xf numFmtId="38" fontId="15" fillId="0" borderId="0" xfId="1" applyFont="1" applyProtection="1">
      <alignment vertical="center"/>
    </xf>
    <xf numFmtId="0" fontId="15" fillId="0" borderId="0" xfId="0" applyFont="1" applyAlignment="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lignment vertical="center"/>
    </xf>
    <xf numFmtId="38" fontId="16" fillId="0" borderId="0" xfId="1" applyFont="1" applyAlignment="1" applyProtection="1">
      <alignment horizontal="justify" vertical="center"/>
    </xf>
    <xf numFmtId="0" fontId="10" fillId="0" borderId="44" xfId="0" applyFont="1" applyBorder="1" applyAlignment="1">
      <alignment horizontal="justify" vertical="center" wrapText="1"/>
    </xf>
    <xf numFmtId="0" fontId="10" fillId="0" borderId="45" xfId="0" applyFont="1" applyBorder="1" applyAlignment="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Alignment="1">
      <alignment vertical="center" wrapText="1"/>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lignment vertical="center"/>
    </xf>
    <xf numFmtId="177" fontId="10" fillId="0" borderId="10" xfId="0" applyNumberFormat="1" applyFont="1" applyBorder="1">
      <alignment vertical="center"/>
    </xf>
    <xf numFmtId="0" fontId="3" fillId="0" borderId="0" xfId="0" applyFont="1" applyAlignment="1">
      <alignment vertical="center" wrapText="1"/>
    </xf>
    <xf numFmtId="0" fontId="15" fillId="0" borderId="89" xfId="0" applyFont="1" applyBorder="1" applyAlignment="1">
      <alignment vertical="center" wrapText="1"/>
    </xf>
    <xf numFmtId="0" fontId="10" fillId="0" borderId="4" xfId="0" applyFont="1" applyBorder="1" applyAlignment="1">
      <alignment vertical="center" wrapText="1"/>
    </xf>
    <xf numFmtId="0" fontId="10" fillId="0" borderId="40" xfId="0" applyFont="1" applyBorder="1">
      <alignment vertical="center"/>
    </xf>
    <xf numFmtId="180" fontId="10" fillId="0" borderId="0" xfId="0" applyNumberFormat="1" applyFont="1">
      <alignment vertical="center"/>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right" vertical="center" wrapText="1"/>
    </xf>
    <xf numFmtId="0" fontId="3" fillId="0" borderId="78" xfId="0" applyFont="1" applyBorder="1" applyAlignment="1">
      <alignment horizontal="center" vertical="center" wrapText="1"/>
    </xf>
    <xf numFmtId="0" fontId="3" fillId="0" borderId="72"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79" xfId="0" applyFont="1" applyBorder="1" applyAlignment="1" applyProtection="1">
      <alignment horizontal="left" vertical="center" shrinkToFi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84" xfId="0" applyFont="1" applyBorder="1" applyAlignment="1">
      <alignment vertical="center" textRotation="255" wrapText="1"/>
    </xf>
    <xf numFmtId="0" fontId="3" fillId="0" borderId="85" xfId="0" applyFont="1" applyBorder="1" applyAlignment="1">
      <alignment vertical="center" textRotation="255" wrapText="1"/>
    </xf>
    <xf numFmtId="0" fontId="3" fillId="0" borderId="86" xfId="0" applyFont="1" applyBorder="1" applyAlignment="1">
      <alignment vertical="center" textRotation="255"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3" xfId="0" applyFont="1" applyBorder="1" applyAlignment="1" applyProtection="1">
      <alignment horizontal="left" vertical="center" shrinkToFit="1"/>
      <protection locked="0"/>
    </xf>
    <xf numFmtId="0" fontId="3" fillId="0" borderId="74" xfId="0" applyFont="1" applyBorder="1" applyAlignment="1" applyProtection="1">
      <alignment horizontal="left" vertical="center" shrinkToFit="1"/>
      <protection locked="0"/>
    </xf>
    <xf numFmtId="0" fontId="3" fillId="0" borderId="75" xfId="0" applyFont="1" applyBorder="1" applyAlignment="1" applyProtection="1">
      <alignment horizontal="left" vertical="center" shrinkToFit="1"/>
      <protection locked="0"/>
    </xf>
    <xf numFmtId="0" fontId="7" fillId="0" borderId="76" xfId="0" applyFont="1" applyBorder="1" applyAlignment="1" applyProtection="1">
      <alignment horizontal="left" vertical="top" wrapText="1"/>
      <protection locked="0"/>
    </xf>
    <xf numFmtId="0" fontId="7" fillId="0" borderId="77" xfId="0" applyFont="1" applyBorder="1" applyAlignment="1" applyProtection="1">
      <alignment horizontal="left" vertical="top" wrapText="1"/>
      <protection locked="0"/>
    </xf>
    <xf numFmtId="0" fontId="43"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0" fontId="3" fillId="4" borderId="0" xfId="0" applyFont="1" applyFill="1" applyAlignment="1">
      <alignment horizontal="right" vertical="center" indent="1"/>
    </xf>
    <xf numFmtId="0" fontId="43" fillId="0" borderId="0" xfId="0" applyFont="1" applyAlignment="1">
      <alignment horizontal="center" vertical="center"/>
    </xf>
    <xf numFmtId="0" fontId="3" fillId="0" borderId="0" xfId="0" applyFont="1" applyAlignment="1">
      <alignment horizontal="center" vertical="center"/>
    </xf>
    <xf numFmtId="0" fontId="3" fillId="5" borderId="0" xfId="0" applyFont="1" applyFill="1" applyAlignment="1" applyProtection="1">
      <alignment horizontal="center" vertical="center"/>
      <protection locked="0"/>
    </xf>
    <xf numFmtId="180" fontId="10" fillId="0" borderId="9" xfId="1" applyNumberFormat="1" applyFont="1" applyBorder="1" applyAlignment="1" applyProtection="1">
      <alignment horizontal="right" vertical="center"/>
    </xf>
    <xf numFmtId="0" fontId="13" fillId="0" borderId="9" xfId="0" applyFont="1" applyBorder="1" applyAlignment="1">
      <alignment horizontal="left" vertical="center" wrapText="1" indent="1"/>
    </xf>
    <xf numFmtId="0" fontId="13" fillId="0" borderId="9" xfId="0" applyFont="1" applyBorder="1" applyAlignment="1">
      <alignment horizontal="left" vertical="center" indent="1"/>
    </xf>
    <xf numFmtId="0" fontId="10" fillId="0" borderId="9" xfId="0" applyFont="1" applyBorder="1" applyAlignment="1" applyProtection="1">
      <alignment horizontal="left" vertical="top" wrapText="1"/>
      <protection locked="0"/>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0" borderId="94" xfId="0" applyFont="1" applyBorder="1" applyAlignment="1">
      <alignment horizontal="center" vertical="center" wrapText="1"/>
    </xf>
    <xf numFmtId="0" fontId="13" fillId="0" borderId="17" xfId="0" applyFont="1" applyBorder="1" applyAlignment="1">
      <alignment horizontal="center" vertical="center" wrapText="1"/>
    </xf>
    <xf numFmtId="0" fontId="12" fillId="4" borderId="9" xfId="0" applyFont="1" applyFill="1" applyBorder="1" applyAlignment="1">
      <alignment horizontal="left" vertical="center" wrapText="1" indent="1"/>
    </xf>
    <xf numFmtId="0" fontId="12" fillId="4" borderId="9" xfId="0" applyFont="1" applyFill="1" applyBorder="1" applyAlignment="1">
      <alignment horizontal="left" vertical="center" indent="1"/>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1" fillId="0" borderId="87" xfId="0" applyFont="1" applyBorder="1" applyAlignment="1">
      <alignment horizontal="left" vertical="center"/>
    </xf>
    <xf numFmtId="0" fontId="21" fillId="0" borderId="0" xfId="0" applyFont="1" applyAlignment="1">
      <alignment horizontal="left" vertical="center"/>
    </xf>
    <xf numFmtId="0" fontId="21" fillId="0" borderId="88" xfId="0" applyFont="1" applyBorder="1" applyAlignment="1">
      <alignment horizontal="left"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lignment horizontal="left" vertical="center" wrapText="1"/>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lignment horizontal="left" vertical="center" wrapText="1" indent="1"/>
    </xf>
    <xf numFmtId="0" fontId="12" fillId="4" borderId="89" xfId="0" applyFont="1" applyFill="1" applyBorder="1" applyAlignment="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180" fontId="10" fillId="0" borderId="7" xfId="0" applyNumberFormat="1"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center" vertical="center" wrapText="1"/>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Protection="1">
      <alignment vertical="center"/>
      <protection locked="0"/>
    </xf>
    <xf numFmtId="0" fontId="10" fillId="0" borderId="76" xfId="0" applyFont="1" applyBorder="1" applyProtection="1">
      <alignment vertical="center"/>
      <protection locked="0"/>
    </xf>
    <xf numFmtId="0" fontId="10" fillId="0" borderId="97" xfId="0" applyFont="1" applyBorder="1" applyProtection="1">
      <alignment vertical="center"/>
      <protection locked="0"/>
    </xf>
    <xf numFmtId="0" fontId="12" fillId="0" borderId="9" xfId="0" applyFont="1" applyBorder="1" applyAlignment="1">
      <alignment horizontal="left" vertical="center" wrapText="1" indent="1"/>
    </xf>
    <xf numFmtId="0" fontId="12" fillId="0" borderId="9" xfId="0" applyFont="1" applyBorder="1" applyAlignment="1">
      <alignment horizontal="left" vertical="center" indent="1"/>
    </xf>
    <xf numFmtId="184" fontId="10" fillId="4" borderId="9" xfId="1" applyNumberFormat="1" applyFont="1" applyFill="1" applyBorder="1" applyAlignment="1" applyProtection="1">
      <alignment horizontal="right" vertical="center"/>
    </xf>
    <xf numFmtId="0" fontId="10" fillId="0" borderId="9" xfId="0" applyFont="1" applyBorder="1" applyAlignment="1">
      <alignment horizontal="left" vertical="center" wrapText="1" indent="1"/>
    </xf>
    <xf numFmtId="0" fontId="10" fillId="0" borderId="9" xfId="0" applyFont="1" applyBorder="1" applyAlignment="1">
      <alignment horizontal="left" vertical="center" indent="1"/>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177"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182" fontId="10" fillId="0" borderId="89" xfId="0" applyNumberFormat="1" applyFont="1" applyBorder="1" applyAlignment="1" applyProtection="1">
      <alignment horizontal="right" vertical="center"/>
      <protection locked="0"/>
    </xf>
    <xf numFmtId="182" fontId="10" fillId="0" borderId="89" xfId="0" applyNumberFormat="1" applyFont="1" applyBorder="1" applyAlignment="1">
      <alignment horizontal="right" vertical="center"/>
    </xf>
    <xf numFmtId="179" fontId="10" fillId="0" borderId="89" xfId="0" applyNumberFormat="1" applyFont="1" applyBorder="1" applyAlignment="1">
      <alignment horizontal="center" vertical="center"/>
    </xf>
    <xf numFmtId="185" fontId="10" fillId="0" borderId="9" xfId="0" applyNumberFormat="1" applyFont="1" applyBorder="1" applyAlignment="1" applyProtection="1">
      <alignment horizontal="center" vertical="center"/>
      <protection locked="0"/>
    </xf>
    <xf numFmtId="0" fontId="13" fillId="0" borderId="89" xfId="0" applyFont="1" applyBorder="1" applyAlignment="1">
      <alignment horizontal="center" vertical="center" wrapText="1"/>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98" xfId="0" applyFont="1" applyBorder="1" applyAlignment="1">
      <alignment horizontal="center" vertical="center" wrapText="1"/>
    </xf>
    <xf numFmtId="0" fontId="14" fillId="0" borderId="9" xfId="0" applyFont="1" applyBorder="1" applyAlignment="1">
      <alignment horizontal="center" vertical="center"/>
    </xf>
    <xf numFmtId="182" fontId="10" fillId="0" borderId="88"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lignment horizontal="left" vertical="center"/>
    </xf>
    <xf numFmtId="182" fontId="0" fillId="0" borderId="9" xfId="0" applyNumberFormat="1" applyBorder="1" applyAlignment="1" applyProtection="1">
      <alignment horizontal="center" vertical="center"/>
      <protection locked="0"/>
    </xf>
    <xf numFmtId="0" fontId="11" fillId="0" borderId="0" xfId="0" applyFont="1" applyAlignment="1">
      <alignment horizontal="center" vertical="center" wrapText="1"/>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lignment horizontal="center" wrapText="1"/>
    </xf>
    <xf numFmtId="0" fontId="10" fillId="0" borderId="87" xfId="0" applyFont="1" applyBorder="1" applyAlignment="1">
      <alignment horizontal="center" wrapText="1"/>
    </xf>
    <xf numFmtId="0" fontId="10" fillId="0" borderId="88" xfId="0" applyFont="1" applyBorder="1" applyAlignment="1">
      <alignment horizontal="center" wrapText="1"/>
    </xf>
    <xf numFmtId="0" fontId="10" fillId="0" borderId="40" xfId="0" applyFont="1" applyBorder="1" applyAlignment="1">
      <alignment horizontal="center" wrapText="1"/>
    </xf>
    <xf numFmtId="0" fontId="10" fillId="0" borderId="0" xfId="0" applyFont="1" applyAlignment="1">
      <alignment horizontal="center" wrapText="1"/>
    </xf>
    <xf numFmtId="0" fontId="10" fillId="0" borderId="95"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38" xfId="0" applyFont="1" applyBorder="1">
      <alignment vertical="center"/>
    </xf>
    <xf numFmtId="0" fontId="10" fillId="0" borderId="91" xfId="0" applyFont="1" applyBorder="1">
      <alignment vertical="center"/>
    </xf>
    <xf numFmtId="0" fontId="10" fillId="0" borderId="99" xfId="0" applyFont="1" applyBorder="1">
      <alignment vertical="center"/>
    </xf>
    <xf numFmtId="0" fontId="10" fillId="0" borderId="100"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101" xfId="0" applyFont="1" applyBorder="1" applyAlignment="1">
      <alignment vertical="center" wrapText="1"/>
    </xf>
    <xf numFmtId="0" fontId="10" fillId="0" borderId="0" xfId="0" applyFont="1" applyAlignment="1">
      <alignment vertical="center" wrapText="1"/>
    </xf>
    <xf numFmtId="0" fontId="10" fillId="0" borderId="95" xfId="0" applyFont="1" applyBorder="1" applyAlignment="1">
      <alignment vertical="center" wrapText="1"/>
    </xf>
    <xf numFmtId="0" fontId="10" fillId="0" borderId="102"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3" xfId="0" applyFont="1" applyBorder="1">
      <alignment vertical="center"/>
    </xf>
    <xf numFmtId="0" fontId="10" fillId="0" borderId="39" xfId="0" applyFont="1" applyBorder="1">
      <alignment vertical="center"/>
    </xf>
    <xf numFmtId="0" fontId="10" fillId="0" borderId="103" xfId="0" applyFont="1" applyBorder="1">
      <alignment vertical="center"/>
    </xf>
    <xf numFmtId="0" fontId="10" fillId="0" borderId="96" xfId="0" applyFont="1" applyBorder="1">
      <alignment vertical="center"/>
    </xf>
    <xf numFmtId="0" fontId="10" fillId="0" borderId="76" xfId="0" applyFont="1" applyBorder="1">
      <alignment vertical="center"/>
    </xf>
    <xf numFmtId="0" fontId="10" fillId="0" borderId="104" xfId="0" applyFont="1" applyBorder="1">
      <alignment vertical="center"/>
    </xf>
    <xf numFmtId="0" fontId="10" fillId="0" borderId="0" xfId="0" applyFont="1" applyAlignment="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lignment horizontal="center" vertical="center" shrinkToFit="1"/>
    </xf>
    <xf numFmtId="0" fontId="10" fillId="0" borderId="104" xfId="0" applyFont="1" applyBorder="1" applyAlignment="1">
      <alignment horizontal="center" vertical="center" shrinkToFit="1"/>
    </xf>
    <xf numFmtId="0" fontId="15" fillId="0" borderId="7" xfId="0" applyFont="1" applyBorder="1" applyAlignment="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6" fillId="0" borderId="0" xfId="0" applyFont="1" applyAlignment="1">
      <alignment horizontal="justify" vertical="center"/>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107" xfId="0" applyNumberFormat="1" applyFont="1" applyBorder="1" applyAlignment="1">
      <alignment horizontal="right" vertical="center" wrapText="1"/>
    </xf>
    <xf numFmtId="178" fontId="10" fillId="0" borderId="108" xfId="0" applyNumberFormat="1" applyFont="1" applyBorder="1" applyAlignment="1">
      <alignment horizontal="right" vertical="center" wrapText="1"/>
    </xf>
    <xf numFmtId="178" fontId="10" fillId="0" borderId="109" xfId="0" applyNumberFormat="1" applyFont="1" applyBorder="1" applyAlignment="1">
      <alignment horizontal="right" vertical="center" wrapText="1"/>
    </xf>
    <xf numFmtId="178" fontId="10" fillId="0" borderId="43" xfId="0" applyNumberFormat="1" applyFont="1" applyBorder="1" applyAlignment="1">
      <alignment horizontal="right" vertical="center" shrinkToFit="1"/>
    </xf>
    <xf numFmtId="178" fontId="10" fillId="0" borderId="41" xfId="0" applyNumberFormat="1" applyFont="1" applyBorder="1" applyAlignment="1">
      <alignment horizontal="right" vertical="center" shrinkToFit="1"/>
    </xf>
    <xf numFmtId="0" fontId="10" fillId="0" borderId="0" xfId="0" applyFont="1" applyAlignment="1">
      <alignment horizontal="justify" vertical="center"/>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94" xfId="0" applyFont="1" applyBorder="1" applyAlignment="1">
      <alignment horizontal="center" vertical="center"/>
    </xf>
    <xf numFmtId="0" fontId="10" fillId="0" borderId="111"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0" fillId="0" borderId="89" xfId="0" applyFont="1" applyBorder="1" applyAlignment="1">
      <alignment horizontal="center" vertical="center"/>
    </xf>
    <xf numFmtId="0" fontId="10" fillId="0" borderId="90"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15" xfId="0" applyFont="1" applyBorder="1" applyAlignment="1">
      <alignment horizontal="center" vertical="center" shrinkToFit="1"/>
    </xf>
    <xf numFmtId="0" fontId="10" fillId="0" borderId="95" xfId="0" applyFont="1" applyBorder="1" applyAlignment="1">
      <alignment horizontal="center" vertical="center" shrinkToFit="1"/>
    </xf>
    <xf numFmtId="178" fontId="10" fillId="0" borderId="9" xfId="0" applyNumberFormat="1" applyFont="1" applyBorder="1" applyAlignment="1" applyProtection="1">
      <alignment horizontal="right" vertical="center" shrinkToFit="1"/>
      <protection locked="0"/>
    </xf>
    <xf numFmtId="177" fontId="10" fillId="0" borderId="18" xfId="0" applyNumberFormat="1" applyFont="1" applyBorder="1" applyProtection="1">
      <alignment vertical="center"/>
      <protection locked="0"/>
    </xf>
    <xf numFmtId="177" fontId="10" fillId="0" borderId="10" xfId="0" applyNumberFormat="1" applyFont="1" applyBorder="1" applyProtection="1">
      <alignment vertical="center"/>
      <protection locked="0"/>
    </xf>
    <xf numFmtId="177" fontId="10" fillId="0" borderId="11" xfId="0" applyNumberFormat="1" applyFont="1" applyBorder="1" applyProtection="1">
      <alignment vertical="center"/>
      <protection locked="0"/>
    </xf>
    <xf numFmtId="0" fontId="17" fillId="0" borderId="1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89" xfId="0" applyFont="1" applyBorder="1" applyAlignment="1">
      <alignment vertical="center" wrapText="1"/>
    </xf>
    <xf numFmtId="0" fontId="10" fillId="0" borderId="111" xfId="0" applyFont="1" applyBorder="1" applyAlignment="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0" fillId="0" borderId="17" xfId="0" applyFont="1" applyBorder="1" applyAlignment="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0" xfId="0" applyFont="1" applyAlignment="1">
      <alignment horizontal="justify" vertical="top" wrapText="1"/>
    </xf>
    <xf numFmtId="0" fontId="10" fillId="0" borderId="0" xfId="0" applyFont="1" applyAlignment="1">
      <alignment horizontal="justify" vertical="top"/>
    </xf>
    <xf numFmtId="38" fontId="10" fillId="0" borderId="9" xfId="1" applyFont="1" applyBorder="1" applyAlignment="1" applyProtection="1">
      <alignment horizontal="center" vertical="center" wrapText="1"/>
    </xf>
    <xf numFmtId="178" fontId="10" fillId="0" borderId="9" xfId="0" applyNumberFormat="1" applyFont="1" applyBorder="1" applyAlignment="1">
      <alignment horizontal="right" vertical="center" shrinkToFit="1"/>
    </xf>
    <xf numFmtId="0" fontId="17" fillId="0" borderId="9" xfId="0" applyFont="1" applyBorder="1" applyAlignment="1">
      <alignment horizontal="justify" vertical="center" wrapText="1"/>
    </xf>
    <xf numFmtId="178" fontId="10" fillId="0" borderId="117" xfId="0" applyNumberFormat="1" applyFont="1" applyBorder="1" applyAlignment="1">
      <alignment horizontal="right" vertical="center" shrinkToFit="1"/>
    </xf>
    <xf numFmtId="0" fontId="17" fillId="4" borderId="9" xfId="0" applyFont="1" applyFill="1" applyBorder="1" applyAlignment="1">
      <alignment horizontal="justify" vertical="center" wrapText="1"/>
    </xf>
    <xf numFmtId="0" fontId="17" fillId="4" borderId="9" xfId="0" applyFont="1" applyFill="1" applyBorder="1" applyAlignment="1">
      <alignment vertical="center" wrapText="1"/>
    </xf>
    <xf numFmtId="0" fontId="11" fillId="0" borderId="0" xfId="0" applyFont="1" applyAlignment="1">
      <alignment horizontal="center" vertical="center"/>
    </xf>
    <xf numFmtId="177" fontId="17" fillId="0" borderId="117" xfId="0" applyNumberFormat="1" applyFont="1" applyBorder="1" applyAlignment="1">
      <alignment horizontal="right" vertical="center"/>
    </xf>
    <xf numFmtId="0" fontId="36" fillId="0" borderId="95" xfId="0" applyFont="1" applyBorder="1">
      <alignment vertical="center"/>
    </xf>
    <xf numFmtId="0" fontId="15" fillId="0" borderId="9" xfId="0" applyFont="1" applyBorder="1" applyAlignment="1">
      <alignment horizontal="center" vertical="top" wrapText="1"/>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theme="0"/>
        </patternFill>
      </fill>
    </dxf>
    <dxf>
      <fill>
        <patternFill>
          <bgColor indexed="9"/>
        </patternFill>
      </fill>
    </dxf>
    <dxf>
      <fill>
        <patternFill>
          <bgColor rgb="FFFF0000"/>
        </patternFill>
      </fill>
    </dxf>
    <dxf>
      <fill>
        <patternFill>
          <bgColor rgb="FFFF0000"/>
        </patternFill>
      </fill>
    </dxf>
    <dxf>
      <fill>
        <patternFill>
          <bgColor indexed="9"/>
        </patternFill>
      </fill>
    </dxf>
    <dxf>
      <fill>
        <patternFill>
          <bgColor indexed="9"/>
        </patternFill>
      </fill>
    </dxf>
    <dxf>
      <fill>
        <patternFill patternType="none">
          <bgColor indexed="65"/>
        </patternFill>
      </fill>
    </dxf>
    <dxf>
      <fill>
        <patternFill patternType="none">
          <bgColor indexed="65"/>
        </patternFill>
      </fill>
    </dxf>
    <dxf>
      <fill>
        <patternFill>
          <bgColor indexed="10"/>
        </patternFill>
      </fill>
    </dxf>
    <dxf>
      <fill>
        <patternFill>
          <bgColor indexed="41"/>
        </patternFill>
      </fill>
    </dxf>
    <dxf>
      <font>
        <color theme="0"/>
      </font>
    </dxf>
    <dxf>
      <fill>
        <patternFill>
          <bgColor indexed="41"/>
        </patternFill>
      </fill>
    </dxf>
    <dxf>
      <fill>
        <patternFill>
          <bgColor indexed="10"/>
        </patternFill>
      </fill>
    </dxf>
    <dxf>
      <fill>
        <patternFill>
          <bgColor rgb="FFCCFFFF"/>
        </patternFill>
      </fill>
    </dxf>
    <dxf>
      <fill>
        <patternFill>
          <bgColor rgb="FFCCFFFF"/>
        </patternFill>
      </fill>
    </dxf>
    <dxf>
      <font>
        <color theme="0"/>
      </font>
    </dxf>
    <dxf>
      <font>
        <color theme="0"/>
      </font>
      <fill>
        <patternFill>
          <bgColor rgb="FFFFFFFF"/>
        </patternFill>
      </fill>
    </dxf>
    <dxf>
      <fill>
        <patternFill>
          <bgColor indexed="41"/>
        </patternFill>
      </fill>
    </dxf>
    <dxf>
      <fill>
        <patternFill>
          <bgColor indexed="41"/>
        </patternFill>
      </fill>
    </dxf>
    <dxf>
      <fill>
        <patternFill>
          <bgColor rgb="FFCCFFFF"/>
        </patternFill>
      </fill>
    </dxf>
    <dxf>
      <font>
        <color theme="0"/>
      </font>
    </dxf>
    <dxf>
      <font>
        <color theme="0"/>
      </font>
      <fill>
        <patternFill patternType="none">
          <bgColor indexed="65"/>
        </patternFill>
      </fill>
    </dxf>
    <dxf>
      <font>
        <b/>
        <i val="0"/>
      </font>
      <fill>
        <patternFill>
          <bgColor rgb="FFFF0000"/>
        </patternFill>
      </fill>
    </dxf>
    <dxf>
      <font>
        <color theme="0"/>
      </font>
    </dxf>
    <dxf>
      <fill>
        <patternFill>
          <bgColor indexed="41"/>
        </patternFill>
      </fill>
    </dxf>
    <dxf>
      <fill>
        <patternFill>
          <bgColor indexed="41"/>
        </patternFill>
      </fill>
    </dxf>
    <dxf>
      <font>
        <color auto="1"/>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solid">
          <bgColor rgb="FFCCFFFF"/>
        </patternFill>
      </fill>
    </dxf>
    <dxf>
      <fill>
        <patternFill>
          <bgColor rgb="FFCCFFFF"/>
        </patternFill>
      </fill>
    </dxf>
    <dxf>
      <fill>
        <patternFill>
          <bgColor indexed="1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10</xdr:row>
      <xdr:rowOff>47625</xdr:rowOff>
    </xdr:from>
    <xdr:to>
      <xdr:col>5</xdr:col>
      <xdr:colOff>257175</xdr:colOff>
      <xdr:row>12</xdr:row>
      <xdr:rowOff>47625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238125" y="3514725"/>
          <a:ext cx="3752850" cy="762000"/>
        </a:xfrm>
        <a:prstGeom prst="wedgeRectCallout">
          <a:avLst>
            <a:gd name="adj1" fmla="val 77514"/>
            <a:gd name="adj2" fmla="val -10000"/>
          </a:avLst>
        </a:prstGeom>
        <a:solidFill>
          <a:schemeClr val="accent6">
            <a:lumMod val="40000"/>
            <a:lumOff val="6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tx1"/>
              </a:solidFill>
              <a:effectLst/>
              <a:latin typeface="+mn-lt"/>
              <a:ea typeface="+mn-ea"/>
              <a:cs typeface="+mn-cs"/>
            </a:rPr>
            <a:t>適格請求書等保存方式（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インボイス制度）に基づき、市（区）町村の登録番号（</a:t>
          </a:r>
          <a:r>
            <a:rPr kumimoji="1" lang="en-US" altLang="ja-JP" sz="1100" b="1">
              <a:solidFill>
                <a:schemeClr val="tx1"/>
              </a:solidFill>
              <a:effectLst/>
              <a:latin typeface="+mn-lt"/>
              <a:ea typeface="+mn-ea"/>
              <a:cs typeface="+mn-cs"/>
            </a:rPr>
            <a:t>T</a:t>
          </a:r>
          <a:r>
            <a:rPr kumimoji="1" lang="ja-JP" altLang="ja-JP" sz="1100" b="1">
              <a:solidFill>
                <a:schemeClr val="tx1"/>
              </a:solidFill>
              <a:effectLst/>
              <a:latin typeface="+mn-lt"/>
              <a:ea typeface="+mn-ea"/>
              <a:cs typeface="+mn-cs"/>
            </a:rPr>
            <a:t>および数字で構成）を記載して下さい。</a:t>
          </a:r>
          <a:endParaRPr lang="ja-JP" altLang="ja-JP">
            <a:solidFill>
              <a:schemeClr val="tx1"/>
            </a:solidFill>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インボイス制度の詳細は国税庁のホームページ等参照。</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Q15" sqref="Q15"/>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2"/>
    </row>
    <row r="2" spans="1:16" ht="30" customHeight="1" x14ac:dyDescent="0.15">
      <c r="C2" s="3"/>
      <c r="D2" s="3"/>
      <c r="E2" s="3"/>
      <c r="F2" s="3"/>
      <c r="G2" s="3"/>
      <c r="H2" s="190"/>
      <c r="I2" s="190"/>
      <c r="J2" s="190"/>
      <c r="K2" s="3" t="s">
        <v>41</v>
      </c>
      <c r="L2" s="191"/>
      <c r="M2" s="191"/>
      <c r="N2" s="3" t="s">
        <v>38</v>
      </c>
    </row>
    <row r="3" spans="1:16" ht="30" customHeight="1" x14ac:dyDescent="0.15">
      <c r="C3" s="3"/>
      <c r="D3" s="3"/>
      <c r="E3" s="3"/>
      <c r="F3" s="3"/>
      <c r="G3" s="3"/>
      <c r="H3" s="189"/>
      <c r="I3" s="189"/>
      <c r="J3" s="3" t="s">
        <v>42</v>
      </c>
      <c r="K3" s="11"/>
      <c r="L3" s="3" t="s">
        <v>40</v>
      </c>
      <c r="M3" s="11"/>
      <c r="N3" s="3" t="s">
        <v>39</v>
      </c>
    </row>
    <row r="5" spans="1:16" ht="17.100000000000001" customHeight="1" x14ac:dyDescent="0.15">
      <c r="A5" s="188" t="s">
        <v>290</v>
      </c>
      <c r="B5" s="188"/>
      <c r="C5" s="188"/>
      <c r="D5" s="188"/>
      <c r="E5" s="188"/>
    </row>
    <row r="6" spans="1:16" ht="17.100000000000001" customHeight="1" x14ac:dyDescent="0.15">
      <c r="A6" s="5"/>
      <c r="B6" s="192"/>
      <c r="C6" s="192"/>
      <c r="D6" s="153"/>
      <c r="E6" s="6"/>
      <c r="F6" s="6"/>
      <c r="G6" s="6"/>
      <c r="H6" s="6"/>
      <c r="I6" s="6"/>
      <c r="J6" s="6"/>
      <c r="K6" s="6"/>
      <c r="L6" s="6"/>
      <c r="M6" s="6"/>
      <c r="N6" s="6"/>
    </row>
    <row r="9" spans="1:16" ht="30" customHeight="1" x14ac:dyDescent="0.15">
      <c r="D9" s="3"/>
      <c r="E9" s="3"/>
      <c r="F9" s="3"/>
      <c r="G9" s="4" t="s">
        <v>58</v>
      </c>
    </row>
    <row r="10" spans="1:16" ht="30" customHeight="1" x14ac:dyDescent="0.15">
      <c r="B10" s="190" t="s">
        <v>280</v>
      </c>
      <c r="C10" s="190"/>
      <c r="D10" s="190"/>
      <c r="E10" s="190"/>
      <c r="F10" s="190"/>
      <c r="G10" s="190"/>
      <c r="H10" s="190"/>
      <c r="I10" s="190"/>
      <c r="J10" s="190"/>
      <c r="K10" s="190"/>
      <c r="L10" s="76" t="s">
        <v>268</v>
      </c>
      <c r="M10" s="3"/>
    </row>
    <row r="11" spans="1:16" ht="30" customHeight="1" x14ac:dyDescent="0.15">
      <c r="F11" s="194" t="s">
        <v>297</v>
      </c>
      <c r="G11" s="194"/>
      <c r="H11" s="195"/>
      <c r="I11" s="195"/>
      <c r="J11" s="195"/>
      <c r="K11" s="195"/>
      <c r="L11" s="195"/>
    </row>
    <row r="13" spans="1:16" ht="30" customHeight="1" x14ac:dyDescent="0.15">
      <c r="A13" s="193" t="s">
        <v>300</v>
      </c>
      <c r="B13" s="193"/>
      <c r="C13" s="193"/>
      <c r="D13" s="193"/>
      <c r="E13" s="193"/>
      <c r="F13" s="193"/>
      <c r="G13" s="193"/>
      <c r="H13" s="193"/>
      <c r="I13" s="193"/>
      <c r="J13" s="193"/>
      <c r="K13" s="193"/>
      <c r="L13" s="193"/>
      <c r="M13" s="193"/>
      <c r="N13" s="193"/>
    </row>
    <row r="14" spans="1:16" ht="30" customHeight="1" x14ac:dyDescent="0.15">
      <c r="P14" s="1" t="s">
        <v>59</v>
      </c>
    </row>
    <row r="15" spans="1:16" ht="30" customHeight="1" x14ac:dyDescent="0.15">
      <c r="A15" s="187" t="s">
        <v>301</v>
      </c>
      <c r="B15" s="187"/>
      <c r="C15" s="187"/>
      <c r="D15" s="187"/>
      <c r="E15" s="187"/>
      <c r="F15" s="187"/>
      <c r="G15" s="187"/>
      <c r="H15" s="187"/>
      <c r="I15" s="187"/>
      <c r="J15" s="187"/>
      <c r="K15" s="187"/>
      <c r="L15" s="187"/>
      <c r="M15" s="187"/>
      <c r="N15" s="187"/>
      <c r="O15" s="7">
        <v>2</v>
      </c>
      <c r="P15" s="1" t="s">
        <v>60</v>
      </c>
    </row>
    <row r="16" spans="1:16" ht="30" customHeight="1" x14ac:dyDescent="0.15">
      <c r="A16" s="72"/>
      <c r="B16" s="72"/>
      <c r="C16" s="72"/>
      <c r="D16" s="72"/>
      <c r="E16" s="72"/>
      <c r="F16" s="72"/>
      <c r="G16" s="8"/>
      <c r="P16" s="1" t="s">
        <v>61</v>
      </c>
    </row>
    <row r="17" spans="1:16" ht="30" customHeight="1" x14ac:dyDescent="0.15">
      <c r="A17" s="72"/>
      <c r="B17" s="72"/>
      <c r="C17" s="72"/>
      <c r="D17" s="72"/>
      <c r="E17" s="72"/>
      <c r="F17" s="72"/>
      <c r="P17" s="1" t="s">
        <v>62</v>
      </c>
    </row>
    <row r="18" spans="1:16" ht="30" customHeight="1" x14ac:dyDescent="0.15">
      <c r="P18" s="1" t="s">
        <v>63</v>
      </c>
    </row>
    <row r="19" spans="1:16" ht="30" customHeight="1" thickBot="1" x14ac:dyDescent="0.2"/>
    <row r="20" spans="1:16" ht="30" customHeight="1" x14ac:dyDescent="0.15">
      <c r="C20" s="172" t="s">
        <v>64</v>
      </c>
      <c r="D20" s="175" t="s">
        <v>65</v>
      </c>
      <c r="E20" s="176"/>
      <c r="F20" s="28" t="s">
        <v>0</v>
      </c>
      <c r="G20" s="182"/>
      <c r="H20" s="183"/>
      <c r="I20" s="183"/>
      <c r="J20" s="183"/>
      <c r="K20" s="183"/>
      <c r="L20" s="183"/>
      <c r="M20" s="183"/>
      <c r="N20" s="184"/>
    </row>
    <row r="21" spans="1:16" ht="30" customHeight="1" x14ac:dyDescent="0.15">
      <c r="C21" s="173"/>
      <c r="D21" s="158"/>
      <c r="E21" s="159"/>
      <c r="F21" s="9" t="s">
        <v>13</v>
      </c>
      <c r="G21" s="185"/>
      <c r="H21" s="185"/>
      <c r="I21" s="185"/>
      <c r="J21" s="185"/>
      <c r="K21" s="185"/>
      <c r="L21" s="185"/>
      <c r="M21" s="185"/>
      <c r="N21" s="186"/>
    </row>
    <row r="22" spans="1:16" ht="30" customHeight="1" x14ac:dyDescent="0.15">
      <c r="C22" s="173"/>
      <c r="D22" s="158" t="s">
        <v>1</v>
      </c>
      <c r="E22" s="159"/>
      <c r="F22" s="177"/>
      <c r="G22" s="178"/>
      <c r="H22" s="178"/>
      <c r="I22" s="178"/>
      <c r="J22" s="178"/>
      <c r="K22" s="178"/>
      <c r="L22" s="178"/>
      <c r="M22" s="178"/>
      <c r="N22" s="179"/>
    </row>
    <row r="23" spans="1:16" ht="39.950000000000003" customHeight="1" x14ac:dyDescent="0.15">
      <c r="C23" s="173"/>
      <c r="D23" s="158" t="s">
        <v>2</v>
      </c>
      <c r="E23" s="159"/>
      <c r="F23" s="10" t="s">
        <v>9</v>
      </c>
      <c r="G23" s="180"/>
      <c r="H23" s="181"/>
      <c r="I23" s="158" t="s">
        <v>10</v>
      </c>
      <c r="J23" s="161"/>
      <c r="K23" s="162"/>
      <c r="L23" s="163"/>
      <c r="M23" s="163"/>
      <c r="N23" s="164"/>
    </row>
    <row r="24" spans="1:16" ht="30" customHeight="1" x14ac:dyDescent="0.15">
      <c r="C24" s="173"/>
      <c r="D24" s="158" t="s">
        <v>3</v>
      </c>
      <c r="E24" s="159"/>
      <c r="F24" s="165"/>
      <c r="G24" s="163"/>
      <c r="H24" s="163"/>
      <c r="I24" s="163"/>
      <c r="J24" s="163"/>
      <c r="K24" s="163"/>
      <c r="L24" s="163"/>
      <c r="M24" s="163"/>
      <c r="N24" s="164"/>
    </row>
    <row r="25" spans="1:16" ht="30" customHeight="1" x14ac:dyDescent="0.15">
      <c r="C25" s="173"/>
      <c r="D25" s="158" t="s">
        <v>4</v>
      </c>
      <c r="E25" s="159"/>
      <c r="F25" s="166"/>
      <c r="G25" s="166"/>
      <c r="H25" s="166"/>
      <c r="I25" s="166"/>
      <c r="J25" s="166"/>
      <c r="K25" s="166"/>
      <c r="L25" s="166"/>
      <c r="M25" s="166"/>
      <c r="N25" s="167"/>
    </row>
    <row r="26" spans="1:16" ht="30" customHeight="1" thickBot="1" x14ac:dyDescent="0.2">
      <c r="C26" s="174"/>
      <c r="D26" s="168" t="s">
        <v>5</v>
      </c>
      <c r="E26" s="169"/>
      <c r="F26" s="170"/>
      <c r="G26" s="170"/>
      <c r="H26" s="170"/>
      <c r="I26" s="170"/>
      <c r="J26" s="170"/>
      <c r="K26" s="170"/>
      <c r="L26" s="170"/>
      <c r="M26" s="170"/>
      <c r="N26" s="171"/>
    </row>
    <row r="27" spans="1:16" ht="21" customHeight="1" x14ac:dyDescent="0.15">
      <c r="A27" s="160" t="s">
        <v>8</v>
      </c>
      <c r="B27" s="160"/>
      <c r="C27" s="160"/>
      <c r="D27" s="160"/>
      <c r="E27" s="160"/>
      <c r="F27" s="160"/>
      <c r="G27" s="160"/>
      <c r="H27" s="160"/>
      <c r="I27" s="160"/>
      <c r="J27" s="160"/>
      <c r="K27" s="160"/>
      <c r="L27" s="160"/>
      <c r="M27" s="160"/>
      <c r="N27" s="160"/>
    </row>
    <row r="33" spans="3:3" ht="30" customHeight="1" x14ac:dyDescent="0.15">
      <c r="C33" s="1" t="s">
        <v>6</v>
      </c>
    </row>
    <row r="35" spans="3:3" ht="30" customHeight="1" x14ac:dyDescent="0.15">
      <c r="C35" s="1" t="s">
        <v>7</v>
      </c>
    </row>
  </sheetData>
  <sheetProtection formatCells="0" formatColumns="0" formatRows="0" selectLockedCells="1"/>
  <mergeCells count="27">
    <mergeCell ref="G21:N21"/>
    <mergeCell ref="A15:N15"/>
    <mergeCell ref="A5:E5"/>
    <mergeCell ref="H3:I3"/>
    <mergeCell ref="H2:J2"/>
    <mergeCell ref="L2:M2"/>
    <mergeCell ref="B6:C6"/>
    <mergeCell ref="A13:N13"/>
    <mergeCell ref="B10:K10"/>
    <mergeCell ref="F11:G11"/>
    <mergeCell ref="H11:L11"/>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s>
  <phoneticPr fontId="4"/>
  <conditionalFormatting sqref="A16:F16">
    <cfRule type="expression" dxfId="42" priority="4" stopIfTrue="1">
      <formula>$O$15=1</formula>
    </cfRule>
  </conditionalFormatting>
  <conditionalFormatting sqref="A15:N15">
    <cfRule type="expression" dxfId="41" priority="1" stopIfTrue="1">
      <formula>NOT(ISERROR(SEARCH("決定額　　　　　千円",$A$15)))</formula>
    </cfRule>
    <cfRule type="expression" dxfId="40" priority="2" stopIfTrue="1">
      <formula>NOT(ISERROR(SEARCH("　　月　　　日",A15)))</formula>
    </cfRule>
  </conditionalFormatting>
  <conditionalFormatting sqref="B10">
    <cfRule type="expression" dxfId="39" priority="5" stopIfTrue="1">
      <formula>OR($B$10="",$B$10="市（区）町村長　")</formula>
    </cfRule>
  </conditionalFormatting>
  <conditionalFormatting sqref="F22:N22">
    <cfRule type="expression" dxfId="38" priority="12" stopIfTrue="1">
      <formula>$F$22=""</formula>
    </cfRule>
  </conditionalFormatting>
  <conditionalFormatting sqref="F24:N24">
    <cfRule type="expression" dxfId="37" priority="9" stopIfTrue="1">
      <formula>$F$24=""</formula>
    </cfRule>
  </conditionalFormatting>
  <conditionalFormatting sqref="F25:N25">
    <cfRule type="expression" dxfId="36" priority="8" stopIfTrue="1">
      <formula>$F$25=""</formula>
    </cfRule>
  </conditionalFormatting>
  <conditionalFormatting sqref="F26:N26">
    <cfRule type="expression" dxfId="35" priority="7" stopIfTrue="1">
      <formula>$F$26=""</formula>
    </cfRule>
  </conditionalFormatting>
  <conditionalFormatting sqref="G23:H23">
    <cfRule type="expression" dxfId="34" priority="11" stopIfTrue="1">
      <formula>$G$23=""</formula>
    </cfRule>
  </conditionalFormatting>
  <conditionalFormatting sqref="G20:N20">
    <cfRule type="expression" dxfId="33" priority="13" stopIfTrue="1">
      <formula>$G$20=""</formula>
    </cfRule>
  </conditionalFormatting>
  <conditionalFormatting sqref="G21:N21">
    <cfRule type="expression" dxfId="32" priority="6" stopIfTrue="1">
      <formula>$G$21=""</formula>
    </cfRule>
  </conditionalFormatting>
  <conditionalFormatting sqref="H3">
    <cfRule type="expression" dxfId="31" priority="17" stopIfTrue="1">
      <formula>$I$3=""</formula>
    </cfRule>
  </conditionalFormatting>
  <conditionalFormatting sqref="H2:J2">
    <cfRule type="expression" dxfId="30" priority="18" stopIfTrue="1">
      <formula>AND($L$2="",$H$2="",$I$3="")</formula>
    </cfRule>
  </conditionalFormatting>
  <conditionalFormatting sqref="K3">
    <cfRule type="expression" dxfId="29" priority="16" stopIfTrue="1">
      <formula>$K$3=""</formula>
    </cfRule>
  </conditionalFormatting>
  <conditionalFormatting sqref="K23:N23">
    <cfRule type="expression" dxfId="28" priority="10" stopIfTrue="1">
      <formula>$K$23=""</formula>
    </cfRule>
  </conditionalFormatting>
  <conditionalFormatting sqref="L10">
    <cfRule type="expression" dxfId="27" priority="3" stopIfTrue="1">
      <formula>OR($B$10="",$B$10="市（区）町村長　")</formula>
    </cfRule>
  </conditionalFormatting>
  <conditionalFormatting sqref="L2:M2">
    <cfRule type="expression" dxfId="26" priority="19" stopIfTrue="1">
      <formula>AND($L$2="",$I$3="")</formula>
    </cfRule>
  </conditionalFormatting>
  <conditionalFormatting sqref="M3">
    <cfRule type="expression" dxfId="25" priority="15" stopIfTrue="1">
      <formula>$M$3=""</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zoomScale="90" zoomScaleNormal="90" zoomScaleSheetLayoutView="90" workbookViewId="0">
      <selection activeCell="E4" sqref="E4:O4"/>
    </sheetView>
  </sheetViews>
  <sheetFormatPr defaultRowHeight="20.100000000000001" customHeight="1" x14ac:dyDescent="0.15"/>
  <cols>
    <col min="1" max="1" width="20.625" style="13" customWidth="1"/>
    <col min="2" max="2" width="7.625" style="12" customWidth="1"/>
    <col min="3" max="3" width="5.25" style="12" customWidth="1"/>
    <col min="4" max="4" width="7.125" style="12" customWidth="1"/>
    <col min="5" max="5" width="5.25" style="12" customWidth="1"/>
    <col min="6" max="6" width="9.25" style="12" customWidth="1"/>
    <col min="7" max="7" width="9.5" style="12" customWidth="1"/>
    <col min="8" max="8" width="2.25" style="12" customWidth="1"/>
    <col min="9" max="9" width="6.375" style="12" customWidth="1"/>
    <col min="10" max="10" width="7" style="12" customWidth="1"/>
    <col min="11" max="11" width="5.5" style="12" customWidth="1"/>
    <col min="12" max="12" width="4.625" style="12" customWidth="1"/>
    <col min="13" max="13" width="8.125" style="12" customWidth="1"/>
    <col min="14" max="14" width="1.25" style="12" customWidth="1"/>
    <col min="15" max="15" width="1.625" style="12" customWidth="1"/>
    <col min="16" max="16" width="15" style="12" hidden="1" customWidth="1"/>
    <col min="17" max="17" width="7.5" style="12" hidden="1" customWidth="1"/>
    <col min="18" max="18" width="9" style="12" customWidth="1"/>
    <col min="19" max="20" width="9" style="12"/>
    <col min="21" max="21" width="13" style="12" bestFit="1" customWidth="1"/>
    <col min="22" max="16384" width="9" style="12"/>
  </cols>
  <sheetData>
    <row r="1" spans="1:18" ht="20.100000000000001" customHeight="1" x14ac:dyDescent="0.15">
      <c r="A1" s="255"/>
      <c r="B1" s="255"/>
      <c r="C1" s="255"/>
      <c r="Q1" s="12" t="s">
        <v>56</v>
      </c>
      <c r="R1" s="34"/>
    </row>
    <row r="2" spans="1:18" ht="18.75" x14ac:dyDescent="0.15">
      <c r="A2" s="297" t="s">
        <v>160</v>
      </c>
      <c r="B2" s="297"/>
      <c r="C2" s="297"/>
      <c r="D2" s="297"/>
      <c r="E2" s="297"/>
      <c r="F2" s="297"/>
      <c r="G2" s="297"/>
      <c r="H2" s="297"/>
      <c r="I2" s="297"/>
      <c r="J2" s="297"/>
      <c r="K2" s="297"/>
      <c r="L2" s="297"/>
      <c r="M2" s="297"/>
      <c r="N2" s="297"/>
      <c r="O2" s="297"/>
    </row>
    <row r="3" spans="1:18" ht="15" hidden="1" thickBot="1" x14ac:dyDescent="0.2">
      <c r="O3" s="14" t="str">
        <f>"("&amp;INDEX('別記様式３-Ｂ'!P14:P18,'別記様式３-Ｂ'!O15)&amp;"事業）"</f>
        <v>(創造事業）</v>
      </c>
    </row>
    <row r="4" spans="1:18" ht="30" customHeight="1" x14ac:dyDescent="0.15">
      <c r="A4" s="282" t="s">
        <v>167</v>
      </c>
      <c r="B4" s="270" t="s">
        <v>281</v>
      </c>
      <c r="C4" s="270"/>
      <c r="D4" s="270"/>
      <c r="E4" s="298"/>
      <c r="F4" s="299"/>
      <c r="G4" s="299"/>
      <c r="H4" s="299"/>
      <c r="I4" s="299"/>
      <c r="J4" s="299"/>
      <c r="K4" s="299"/>
      <c r="L4" s="299"/>
      <c r="M4" s="299"/>
      <c r="N4" s="299"/>
      <c r="O4" s="300"/>
    </row>
    <row r="5" spans="1:18" ht="30" customHeight="1" x14ac:dyDescent="0.15">
      <c r="A5" s="216"/>
      <c r="B5" s="283" t="s">
        <v>11</v>
      </c>
      <c r="C5" s="283"/>
      <c r="D5" s="283"/>
      <c r="E5" s="301"/>
      <c r="F5" s="302"/>
      <c r="G5" s="302"/>
      <c r="H5" s="302"/>
      <c r="I5" s="302"/>
      <c r="J5" s="302"/>
      <c r="K5" s="302"/>
      <c r="L5" s="302"/>
      <c r="M5" s="302"/>
      <c r="N5" s="302"/>
      <c r="O5" s="303"/>
    </row>
    <row r="6" spans="1:18" ht="30" customHeight="1" x14ac:dyDescent="0.15">
      <c r="A6" s="282" t="s">
        <v>170</v>
      </c>
      <c r="B6" s="270" t="s">
        <v>12</v>
      </c>
      <c r="C6" s="270"/>
      <c r="D6" s="270"/>
      <c r="E6" s="298"/>
      <c r="F6" s="299"/>
      <c r="G6" s="299"/>
      <c r="H6" s="299"/>
      <c r="I6" s="299"/>
      <c r="J6" s="299"/>
      <c r="K6" s="299"/>
      <c r="L6" s="299"/>
      <c r="M6" s="299"/>
      <c r="N6" s="299"/>
      <c r="O6" s="300"/>
    </row>
    <row r="7" spans="1:18" ht="30" customHeight="1" x14ac:dyDescent="0.15">
      <c r="A7" s="216"/>
      <c r="B7" s="270" t="s">
        <v>11</v>
      </c>
      <c r="C7" s="270"/>
      <c r="D7" s="270"/>
      <c r="E7" s="298"/>
      <c r="F7" s="299"/>
      <c r="G7" s="299"/>
      <c r="H7" s="299"/>
      <c r="I7" s="299"/>
      <c r="J7" s="299"/>
      <c r="K7" s="299"/>
      <c r="L7" s="299"/>
      <c r="M7" s="299"/>
      <c r="N7" s="299"/>
      <c r="O7" s="300"/>
    </row>
    <row r="8" spans="1:18" ht="30" customHeight="1" x14ac:dyDescent="0.15">
      <c r="A8" s="216"/>
      <c r="B8" s="283" t="s">
        <v>283</v>
      </c>
      <c r="C8" s="283"/>
      <c r="D8" s="283"/>
      <c r="E8" s="79" t="s">
        <v>0</v>
      </c>
      <c r="F8" s="335"/>
      <c r="G8" s="335"/>
      <c r="H8" s="335"/>
      <c r="I8" s="335"/>
      <c r="J8" s="335"/>
      <c r="K8" s="335"/>
      <c r="L8" s="335"/>
      <c r="M8" s="335"/>
      <c r="N8" s="335"/>
      <c r="O8" s="336"/>
    </row>
    <row r="9" spans="1:18" ht="30" customHeight="1" x14ac:dyDescent="0.15">
      <c r="A9" s="216"/>
      <c r="B9" s="334"/>
      <c r="C9" s="334"/>
      <c r="D9" s="334"/>
      <c r="E9" s="15" t="s">
        <v>13</v>
      </c>
      <c r="F9" s="337"/>
      <c r="G9" s="337"/>
      <c r="H9" s="337"/>
      <c r="I9" s="337"/>
      <c r="J9" s="337"/>
      <c r="K9" s="337"/>
      <c r="L9" s="337"/>
      <c r="M9" s="337"/>
      <c r="N9" s="337"/>
      <c r="O9" s="338"/>
    </row>
    <row r="10" spans="1:18" ht="30" customHeight="1" x14ac:dyDescent="0.15">
      <c r="A10" s="216"/>
      <c r="B10" s="251"/>
      <c r="C10" s="251"/>
      <c r="D10" s="251"/>
      <c r="E10" s="16" t="s">
        <v>66</v>
      </c>
      <c r="F10" s="339"/>
      <c r="G10" s="339"/>
      <c r="H10" s="339"/>
      <c r="I10" s="340"/>
      <c r="J10" s="341" t="s" ph="1">
        <v>46</v>
      </c>
      <c r="K10" s="342" ph="1"/>
      <c r="L10" s="304" ph="1"/>
      <c r="M10" s="305" ph="1"/>
      <c r="N10" s="305" ph="1"/>
      <c r="O10" s="306" ph="1"/>
    </row>
    <row r="11" spans="1:18" ht="26.25" customHeight="1" x14ac:dyDescent="0.15">
      <c r="A11" s="216"/>
      <c r="B11" s="307" t="s">
        <v>266</v>
      </c>
      <c r="C11" s="308"/>
      <c r="D11" s="309"/>
      <c r="E11" s="316" t="s">
        <v>161</v>
      </c>
      <c r="F11" s="317"/>
      <c r="G11" s="317"/>
      <c r="H11" s="317"/>
      <c r="I11" s="318"/>
      <c r="J11" s="17"/>
      <c r="K11" s="319" t="s">
        <v>67</v>
      </c>
      <c r="L11" s="320"/>
      <c r="M11" s="320"/>
      <c r="N11" s="320"/>
      <c r="O11" s="321"/>
      <c r="P11" s="12" t="s">
        <v>43</v>
      </c>
    </row>
    <row r="12" spans="1:18" ht="26.25" customHeight="1" x14ac:dyDescent="0.15">
      <c r="A12" s="216"/>
      <c r="B12" s="310"/>
      <c r="C12" s="311"/>
      <c r="D12" s="312"/>
      <c r="E12" s="328" t="s">
        <v>153</v>
      </c>
      <c r="F12" s="329"/>
      <c r="G12" s="329"/>
      <c r="H12" s="329"/>
      <c r="I12" s="330"/>
      <c r="J12" s="18"/>
      <c r="K12" s="322"/>
      <c r="L12" s="323"/>
      <c r="M12" s="323"/>
      <c r="N12" s="323"/>
      <c r="O12" s="324"/>
      <c r="P12" s="12">
        <f>COUNTIF(J11:J14,"○")</f>
        <v>0</v>
      </c>
    </row>
    <row r="13" spans="1:18" ht="26.25" customHeight="1" x14ac:dyDescent="0.15">
      <c r="A13" s="216"/>
      <c r="B13" s="310"/>
      <c r="C13" s="311"/>
      <c r="D13" s="312"/>
      <c r="E13" s="328" t="s">
        <v>68</v>
      </c>
      <c r="F13" s="329"/>
      <c r="G13" s="329"/>
      <c r="H13" s="329"/>
      <c r="I13" s="330"/>
      <c r="J13" s="18"/>
      <c r="K13" s="322"/>
      <c r="L13" s="323"/>
      <c r="M13" s="323"/>
      <c r="N13" s="323"/>
      <c r="O13" s="324"/>
    </row>
    <row r="14" spans="1:18" ht="26.25" customHeight="1" x14ac:dyDescent="0.15">
      <c r="A14" s="217"/>
      <c r="B14" s="313"/>
      <c r="C14" s="314"/>
      <c r="D14" s="315"/>
      <c r="E14" s="331" t="s">
        <v>154</v>
      </c>
      <c r="F14" s="332"/>
      <c r="G14" s="332"/>
      <c r="H14" s="332"/>
      <c r="I14" s="333"/>
      <c r="J14" s="78"/>
      <c r="K14" s="325"/>
      <c r="L14" s="326"/>
      <c r="M14" s="326"/>
      <c r="N14" s="326"/>
      <c r="O14" s="327"/>
    </row>
    <row r="15" spans="1:18" ht="30" customHeight="1" x14ac:dyDescent="0.15">
      <c r="A15" s="282" t="s">
        <v>287</v>
      </c>
      <c r="B15" s="283" t="s">
        <v>72</v>
      </c>
      <c r="C15" s="283"/>
      <c r="D15" s="283"/>
      <c r="E15" s="283"/>
      <c r="F15" s="283"/>
      <c r="G15" s="283"/>
      <c r="H15" s="283"/>
      <c r="I15" s="283"/>
      <c r="J15" s="283"/>
      <c r="K15" s="283"/>
      <c r="L15" s="283"/>
      <c r="M15" s="283"/>
      <c r="N15" s="283"/>
      <c r="O15" s="284"/>
    </row>
    <row r="16" spans="1:18" ht="30" customHeight="1" x14ac:dyDescent="0.15">
      <c r="A16" s="216"/>
      <c r="B16" s="275">
        <f>F16*I16*L16</f>
        <v>0</v>
      </c>
      <c r="C16" s="275"/>
      <c r="D16" s="82" t="s">
        <v>35</v>
      </c>
      <c r="E16" s="83" t="s">
        <v>73</v>
      </c>
      <c r="F16" s="74"/>
      <c r="G16" s="77" t="s">
        <v>35</v>
      </c>
      <c r="H16" s="77" t="s">
        <v>74</v>
      </c>
      <c r="I16" s="84"/>
      <c r="J16" s="77" t="s">
        <v>48</v>
      </c>
      <c r="K16" s="77" t="s">
        <v>74</v>
      </c>
      <c r="L16" s="84"/>
      <c r="M16" s="77" t="s">
        <v>75</v>
      </c>
      <c r="N16" s="270" t="s">
        <v>71</v>
      </c>
      <c r="O16" s="276"/>
    </row>
    <row r="17" spans="1:15" ht="30" customHeight="1" x14ac:dyDescent="0.15">
      <c r="A17" s="216"/>
      <c r="B17" s="276" t="s">
        <v>76</v>
      </c>
      <c r="C17" s="277"/>
      <c r="D17" s="277"/>
      <c r="E17" s="277" t="s">
        <v>77</v>
      </c>
      <c r="F17" s="277"/>
      <c r="G17" s="277"/>
      <c r="H17" s="277" t="s">
        <v>78</v>
      </c>
      <c r="I17" s="277"/>
      <c r="J17" s="277"/>
      <c r="K17" s="286" t="s">
        <v>79</v>
      </c>
      <c r="L17" s="286"/>
      <c r="M17" s="277" t="s">
        <v>80</v>
      </c>
      <c r="N17" s="277"/>
      <c r="O17" s="277"/>
    </row>
    <row r="18" spans="1:15" ht="30" customHeight="1" x14ac:dyDescent="0.15">
      <c r="A18" s="216"/>
      <c r="B18" s="287"/>
      <c r="C18" s="278"/>
      <c r="D18" s="278"/>
      <c r="E18" s="278"/>
      <c r="F18" s="278"/>
      <c r="G18" s="278"/>
      <c r="H18" s="278"/>
      <c r="I18" s="278"/>
      <c r="J18" s="278"/>
      <c r="K18" s="279">
        <f>+B18+E18+H18</f>
        <v>0</v>
      </c>
      <c r="L18" s="279"/>
      <c r="M18" s="280" t="e">
        <f>(+K18/B16)</f>
        <v>#DIV/0!</v>
      </c>
      <c r="N18" s="280"/>
      <c r="O18" s="280"/>
    </row>
    <row r="19" spans="1:15" ht="29.25" customHeight="1" x14ac:dyDescent="0.15">
      <c r="A19" s="285" t="s">
        <v>288</v>
      </c>
      <c r="B19" s="269" t="s">
        <v>69</v>
      </c>
      <c r="C19" s="270"/>
      <c r="D19" s="289"/>
      <c r="E19" s="289"/>
      <c r="F19" s="289"/>
      <c r="G19" s="289"/>
      <c r="H19" s="289"/>
      <c r="I19" s="289"/>
      <c r="J19" s="290"/>
      <c r="K19" s="286" t="s">
        <v>284</v>
      </c>
      <c r="L19" s="286"/>
      <c r="M19" s="286" t="s">
        <v>285</v>
      </c>
      <c r="N19" s="286"/>
      <c r="O19" s="286"/>
    </row>
    <row r="20" spans="1:15" ht="29.25" customHeight="1" x14ac:dyDescent="0.15">
      <c r="A20" s="216"/>
      <c r="B20" s="291"/>
      <c r="C20" s="292"/>
      <c r="D20" s="293"/>
      <c r="E20" s="293"/>
      <c r="F20" s="293"/>
      <c r="G20" s="293"/>
      <c r="H20" s="293"/>
      <c r="I20" s="293"/>
      <c r="J20" s="294"/>
      <c r="K20" s="281"/>
      <c r="L20" s="281"/>
      <c r="M20" s="288"/>
      <c r="N20" s="288"/>
      <c r="O20" s="288"/>
    </row>
    <row r="21" spans="1:15" ht="29.25" customHeight="1" x14ac:dyDescent="0.15">
      <c r="A21" s="216"/>
      <c r="B21" s="291"/>
      <c r="C21" s="292"/>
      <c r="D21" s="293"/>
      <c r="E21" s="293"/>
      <c r="F21" s="293"/>
      <c r="G21" s="293"/>
      <c r="H21" s="293"/>
      <c r="I21" s="293"/>
      <c r="J21" s="294"/>
      <c r="K21" s="281"/>
      <c r="L21" s="281"/>
      <c r="M21" s="288"/>
      <c r="N21" s="288"/>
      <c r="O21" s="288"/>
    </row>
    <row r="22" spans="1:15" ht="29.25" customHeight="1" x14ac:dyDescent="0.15">
      <c r="A22" s="216"/>
      <c r="B22" s="291"/>
      <c r="C22" s="292"/>
      <c r="D22" s="293"/>
      <c r="E22" s="293"/>
      <c r="F22" s="293"/>
      <c r="G22" s="293"/>
      <c r="H22" s="293"/>
      <c r="I22" s="293"/>
      <c r="J22" s="294"/>
      <c r="K22" s="281"/>
      <c r="L22" s="281"/>
      <c r="M22" s="288"/>
      <c r="N22" s="288"/>
      <c r="O22" s="288"/>
    </row>
    <row r="23" spans="1:15" ht="29.25" customHeight="1" x14ac:dyDescent="0.15">
      <c r="A23" s="216"/>
      <c r="B23" s="225" t="s">
        <v>286</v>
      </c>
      <c r="C23" s="289"/>
      <c r="D23" s="289"/>
      <c r="E23" s="289"/>
      <c r="F23" s="289"/>
      <c r="G23" s="289"/>
      <c r="H23" s="289"/>
      <c r="I23" s="289"/>
      <c r="J23" s="289"/>
      <c r="K23" s="281"/>
      <c r="L23" s="281"/>
      <c r="M23" s="288"/>
      <c r="N23" s="288"/>
      <c r="O23" s="296"/>
    </row>
    <row r="24" spans="1:15" ht="29.25" customHeight="1" x14ac:dyDescent="0.15">
      <c r="A24" s="217"/>
      <c r="B24" s="295" t="s">
        <v>70</v>
      </c>
      <c r="C24" s="295"/>
      <c r="D24" s="295"/>
      <c r="E24" s="295"/>
      <c r="F24" s="295"/>
      <c r="G24" s="295"/>
      <c r="H24" s="295"/>
      <c r="I24" s="149"/>
      <c r="J24" s="150"/>
      <c r="K24" s="150"/>
      <c r="L24" s="152"/>
      <c r="M24" s="150"/>
      <c r="N24" s="150"/>
      <c r="O24" s="151"/>
    </row>
    <row r="25" spans="1:15" ht="30" customHeight="1" x14ac:dyDescent="0.15">
      <c r="A25" s="216" t="s">
        <v>169</v>
      </c>
      <c r="B25" s="273" t="s">
        <v>81</v>
      </c>
      <c r="C25" s="274"/>
      <c r="D25" s="220" t="s">
        <v>82</v>
      </c>
      <c r="E25" s="220"/>
      <c r="F25" s="250" t="s">
        <v>83</v>
      </c>
      <c r="G25" s="251"/>
      <c r="H25" s="251"/>
      <c r="I25" s="251"/>
      <c r="J25" s="251"/>
      <c r="K25" s="221"/>
      <c r="L25" s="221" t="s">
        <v>84</v>
      </c>
      <c r="M25" s="220"/>
      <c r="N25" s="220"/>
      <c r="O25" s="220"/>
    </row>
    <row r="26" spans="1:15" ht="26.25" customHeight="1" x14ac:dyDescent="0.15">
      <c r="A26" s="216"/>
      <c r="B26" s="222"/>
      <c r="C26" s="223"/>
      <c r="D26" s="224"/>
      <c r="E26" s="224"/>
      <c r="F26" s="225" t="s">
        <v>85</v>
      </c>
      <c r="G26" s="222"/>
      <c r="H26" s="225" t="s">
        <v>86</v>
      </c>
      <c r="I26" s="226"/>
      <c r="J26" s="226"/>
      <c r="K26" s="222"/>
      <c r="L26" s="222"/>
      <c r="M26" s="223"/>
      <c r="N26" s="223"/>
      <c r="O26" s="223"/>
    </row>
    <row r="27" spans="1:15" ht="26.25" customHeight="1" x14ac:dyDescent="0.15">
      <c r="A27" s="216"/>
      <c r="B27" s="222"/>
      <c r="C27" s="223"/>
      <c r="D27" s="224"/>
      <c r="E27" s="224"/>
      <c r="F27" s="225" t="s">
        <v>85</v>
      </c>
      <c r="G27" s="222"/>
      <c r="H27" s="225" t="s">
        <v>86</v>
      </c>
      <c r="I27" s="226"/>
      <c r="J27" s="226"/>
      <c r="K27" s="222"/>
      <c r="L27" s="222"/>
      <c r="M27" s="223"/>
      <c r="N27" s="223"/>
      <c r="O27" s="223"/>
    </row>
    <row r="28" spans="1:15" ht="26.25" customHeight="1" x14ac:dyDescent="0.15">
      <c r="A28" s="216"/>
      <c r="B28" s="222"/>
      <c r="C28" s="223"/>
      <c r="D28" s="224"/>
      <c r="E28" s="224"/>
      <c r="F28" s="225" t="s">
        <v>85</v>
      </c>
      <c r="G28" s="222"/>
      <c r="H28" s="225" t="s">
        <v>86</v>
      </c>
      <c r="I28" s="226"/>
      <c r="J28" s="226"/>
      <c r="K28" s="222"/>
      <c r="L28" s="222"/>
      <c r="M28" s="223"/>
      <c r="N28" s="223"/>
      <c r="O28" s="223"/>
    </row>
    <row r="29" spans="1:15" ht="26.25" customHeight="1" x14ac:dyDescent="0.15">
      <c r="A29" s="216"/>
      <c r="B29" s="222"/>
      <c r="C29" s="223"/>
      <c r="D29" s="224"/>
      <c r="E29" s="224"/>
      <c r="F29" s="225" t="s">
        <v>85</v>
      </c>
      <c r="G29" s="222"/>
      <c r="H29" s="225" t="s">
        <v>86</v>
      </c>
      <c r="I29" s="226"/>
      <c r="J29" s="226"/>
      <c r="K29" s="222"/>
      <c r="L29" s="222"/>
      <c r="M29" s="223"/>
      <c r="N29" s="223"/>
      <c r="O29" s="223"/>
    </row>
    <row r="30" spans="1:15" ht="26.25" customHeight="1" x14ac:dyDescent="0.15">
      <c r="A30" s="216"/>
      <c r="B30" s="222"/>
      <c r="C30" s="223"/>
      <c r="D30" s="224"/>
      <c r="E30" s="224"/>
      <c r="F30" s="225" t="s">
        <v>85</v>
      </c>
      <c r="G30" s="222"/>
      <c r="H30" s="225" t="s">
        <v>86</v>
      </c>
      <c r="I30" s="226"/>
      <c r="J30" s="226"/>
      <c r="K30" s="222"/>
      <c r="L30" s="222"/>
      <c r="M30" s="223"/>
      <c r="N30" s="223"/>
      <c r="O30" s="223"/>
    </row>
    <row r="31" spans="1:15" ht="20.100000000000001" customHeight="1" x14ac:dyDescent="0.15">
      <c r="A31" s="216"/>
      <c r="B31" s="227" t="s">
        <v>168</v>
      </c>
      <c r="C31" s="227"/>
      <c r="D31" s="227"/>
      <c r="E31" s="227"/>
      <c r="F31" s="227"/>
      <c r="G31" s="227"/>
      <c r="H31" s="228"/>
      <c r="I31" s="228"/>
      <c r="J31" s="228"/>
      <c r="K31" s="228"/>
      <c r="L31" s="227"/>
      <c r="M31" s="227"/>
      <c r="N31" s="227"/>
      <c r="O31" s="229"/>
    </row>
    <row r="32" spans="1:15" ht="59.25" customHeight="1" x14ac:dyDescent="0.15">
      <c r="A32" s="217"/>
      <c r="B32" s="266"/>
      <c r="C32" s="267"/>
      <c r="D32" s="267"/>
      <c r="E32" s="267"/>
      <c r="F32" s="267"/>
      <c r="G32" s="267"/>
      <c r="H32" s="267"/>
      <c r="I32" s="267"/>
      <c r="J32" s="267"/>
      <c r="K32" s="267"/>
      <c r="L32" s="267"/>
      <c r="M32" s="267"/>
      <c r="N32" s="267"/>
      <c r="O32" s="268"/>
    </row>
    <row r="34" spans="1:18" ht="20.100000000000001" customHeight="1" x14ac:dyDescent="0.15">
      <c r="G34" s="269" t="s">
        <v>172</v>
      </c>
      <c r="H34" s="270"/>
      <c r="I34" s="270"/>
      <c r="J34" s="271">
        <f>+E6</f>
        <v>0</v>
      </c>
      <c r="K34" s="271"/>
      <c r="L34" s="271"/>
      <c r="M34" s="271"/>
      <c r="N34" s="271"/>
      <c r="O34" s="272"/>
    </row>
    <row r="35" spans="1:18" ht="24.95" customHeight="1" x14ac:dyDescent="0.15">
      <c r="A35" s="209" t="s">
        <v>87</v>
      </c>
      <c r="B35" s="210"/>
      <c r="C35" s="211"/>
      <c r="D35" s="211"/>
      <c r="E35" s="211"/>
      <c r="F35" s="211"/>
      <c r="G35" s="211"/>
      <c r="H35" s="211"/>
      <c r="I35" s="211"/>
      <c r="J35" s="211"/>
      <c r="K35" s="211"/>
      <c r="L35" s="211"/>
      <c r="M35" s="211"/>
      <c r="N35" s="211"/>
      <c r="O35" s="212"/>
    </row>
    <row r="36" spans="1:18" ht="24.95" customHeight="1" x14ac:dyDescent="0.15">
      <c r="A36" s="209"/>
      <c r="B36" s="213"/>
      <c r="C36" s="214"/>
      <c r="D36" s="214"/>
      <c r="E36" s="214"/>
      <c r="F36" s="214"/>
      <c r="G36" s="214"/>
      <c r="H36" s="214"/>
      <c r="I36" s="214"/>
      <c r="J36" s="214"/>
      <c r="K36" s="214"/>
      <c r="L36" s="214"/>
      <c r="M36" s="214"/>
      <c r="N36" s="214"/>
      <c r="O36" s="215"/>
    </row>
    <row r="37" spans="1:18" ht="24.95" customHeight="1" x14ac:dyDescent="0.15">
      <c r="A37" s="264" t="s">
        <v>155</v>
      </c>
      <c r="B37" s="199"/>
      <c r="C37" s="199"/>
      <c r="D37" s="199"/>
      <c r="E37" s="199"/>
      <c r="F37" s="199"/>
      <c r="G37" s="199"/>
      <c r="H37" s="199"/>
      <c r="I37" s="199"/>
      <c r="J37" s="199"/>
      <c r="K37" s="199"/>
      <c r="L37" s="199"/>
      <c r="M37" s="199"/>
      <c r="N37" s="199"/>
      <c r="O37" s="199"/>
    </row>
    <row r="38" spans="1:18" ht="24.95" customHeight="1" x14ac:dyDescent="0.15">
      <c r="A38" s="265"/>
      <c r="B38" s="199"/>
      <c r="C38" s="199"/>
      <c r="D38" s="199"/>
      <c r="E38" s="199"/>
      <c r="F38" s="199"/>
      <c r="G38" s="199"/>
      <c r="H38" s="199"/>
      <c r="I38" s="199"/>
      <c r="J38" s="199"/>
      <c r="K38" s="199"/>
      <c r="L38" s="199"/>
      <c r="M38" s="199"/>
      <c r="N38" s="199"/>
      <c r="O38" s="199"/>
    </row>
    <row r="39" spans="1:18" ht="24.95" customHeight="1" x14ac:dyDescent="0.15">
      <c r="A39" s="265"/>
      <c r="B39" s="199"/>
      <c r="C39" s="199"/>
      <c r="D39" s="199"/>
      <c r="E39" s="199"/>
      <c r="F39" s="199"/>
      <c r="G39" s="199"/>
      <c r="H39" s="199"/>
      <c r="I39" s="199"/>
      <c r="J39" s="199"/>
      <c r="K39" s="199"/>
      <c r="L39" s="199"/>
      <c r="M39" s="199"/>
      <c r="N39" s="199"/>
      <c r="O39" s="199"/>
    </row>
    <row r="40" spans="1:18" ht="24.95" customHeight="1" x14ac:dyDescent="0.15">
      <c r="A40" s="265"/>
      <c r="B40" s="199"/>
      <c r="C40" s="199"/>
      <c r="D40" s="199"/>
      <c r="E40" s="199"/>
      <c r="F40" s="199"/>
      <c r="G40" s="199"/>
      <c r="H40" s="199"/>
      <c r="I40" s="199"/>
      <c r="J40" s="199"/>
      <c r="K40" s="199"/>
      <c r="L40" s="199"/>
      <c r="M40" s="199"/>
      <c r="N40" s="199"/>
      <c r="O40" s="199"/>
    </row>
    <row r="41" spans="1:18" ht="24.95" customHeight="1" x14ac:dyDescent="0.15">
      <c r="A41" s="265"/>
      <c r="B41" s="199"/>
      <c r="C41" s="199"/>
      <c r="D41" s="199"/>
      <c r="E41" s="199"/>
      <c r="F41" s="199"/>
      <c r="G41" s="199"/>
      <c r="H41" s="199"/>
      <c r="I41" s="199"/>
      <c r="J41" s="199"/>
      <c r="K41" s="199"/>
      <c r="L41" s="199"/>
      <c r="M41" s="199"/>
      <c r="N41" s="199"/>
      <c r="O41" s="199"/>
    </row>
    <row r="42" spans="1:18" ht="24.95" customHeight="1" x14ac:dyDescent="0.15">
      <c r="A42" s="265"/>
      <c r="B42" s="199"/>
      <c r="C42" s="199"/>
      <c r="D42" s="199"/>
      <c r="E42" s="199"/>
      <c r="F42" s="199"/>
      <c r="G42" s="199"/>
      <c r="H42" s="199"/>
      <c r="I42" s="199"/>
      <c r="J42" s="199"/>
      <c r="K42" s="199"/>
      <c r="L42" s="199"/>
      <c r="M42" s="199"/>
      <c r="N42" s="199"/>
      <c r="O42" s="199"/>
    </row>
    <row r="43" spans="1:18" ht="24.95" customHeight="1" x14ac:dyDescent="0.15">
      <c r="A43" s="265"/>
      <c r="B43" s="199"/>
      <c r="C43" s="199"/>
      <c r="D43" s="199"/>
      <c r="E43" s="199"/>
      <c r="F43" s="199"/>
      <c r="G43" s="199"/>
      <c r="H43" s="199"/>
      <c r="I43" s="199"/>
      <c r="J43" s="199"/>
      <c r="K43" s="199"/>
      <c r="L43" s="199"/>
      <c r="M43" s="199"/>
      <c r="N43" s="199"/>
      <c r="O43" s="199"/>
    </row>
    <row r="44" spans="1:18" ht="24.95" customHeight="1" x14ac:dyDescent="0.15">
      <c r="A44" s="264" t="s">
        <v>156</v>
      </c>
      <c r="B44" s="200"/>
      <c r="C44" s="201"/>
      <c r="D44" s="201"/>
      <c r="E44" s="201"/>
      <c r="F44" s="201"/>
      <c r="G44" s="201"/>
      <c r="H44" s="201"/>
      <c r="I44" s="201"/>
      <c r="J44" s="201"/>
      <c r="K44" s="201"/>
      <c r="L44" s="201"/>
      <c r="M44" s="201"/>
      <c r="N44" s="201"/>
      <c r="O44" s="202"/>
    </row>
    <row r="45" spans="1:18" ht="24.95" customHeight="1" x14ac:dyDescent="0.15">
      <c r="A45" s="265"/>
      <c r="B45" s="203"/>
      <c r="C45" s="204"/>
      <c r="D45" s="204"/>
      <c r="E45" s="204"/>
      <c r="F45" s="204"/>
      <c r="G45" s="204"/>
      <c r="H45" s="204"/>
      <c r="I45" s="204"/>
      <c r="J45" s="204"/>
      <c r="K45" s="204"/>
      <c r="L45" s="204"/>
      <c r="M45" s="204"/>
      <c r="N45" s="204"/>
      <c r="O45" s="205"/>
      <c r="R45" s="14"/>
    </row>
    <row r="46" spans="1:18" ht="24.95" customHeight="1" x14ac:dyDescent="0.15">
      <c r="A46" s="265"/>
      <c r="B46" s="203"/>
      <c r="C46" s="204"/>
      <c r="D46" s="204"/>
      <c r="E46" s="204"/>
      <c r="F46" s="204"/>
      <c r="G46" s="204"/>
      <c r="H46" s="204"/>
      <c r="I46" s="204"/>
      <c r="J46" s="204"/>
      <c r="K46" s="204"/>
      <c r="L46" s="204"/>
      <c r="M46" s="204"/>
      <c r="N46" s="204"/>
      <c r="O46" s="205"/>
      <c r="R46" s="14"/>
    </row>
    <row r="47" spans="1:18" ht="24.95" customHeight="1" x14ac:dyDescent="0.15">
      <c r="A47" s="265"/>
      <c r="B47" s="203"/>
      <c r="C47" s="204"/>
      <c r="D47" s="204"/>
      <c r="E47" s="204"/>
      <c r="F47" s="204"/>
      <c r="G47" s="204"/>
      <c r="H47" s="204"/>
      <c r="I47" s="204"/>
      <c r="J47" s="204"/>
      <c r="K47" s="204"/>
      <c r="L47" s="204"/>
      <c r="M47" s="204"/>
      <c r="N47" s="204"/>
      <c r="O47" s="205"/>
      <c r="R47" s="14"/>
    </row>
    <row r="48" spans="1:18" ht="24.95" customHeight="1" x14ac:dyDescent="0.15">
      <c r="A48" s="265"/>
      <c r="B48" s="203"/>
      <c r="C48" s="204"/>
      <c r="D48" s="204"/>
      <c r="E48" s="204"/>
      <c r="F48" s="204"/>
      <c r="G48" s="204"/>
      <c r="H48" s="204"/>
      <c r="I48" s="204"/>
      <c r="J48" s="204"/>
      <c r="K48" s="204"/>
      <c r="L48" s="204"/>
      <c r="M48" s="204"/>
      <c r="N48" s="204"/>
      <c r="O48" s="205"/>
    </row>
    <row r="49" spans="1:18" ht="24.95" customHeight="1" x14ac:dyDescent="0.15">
      <c r="A49" s="265"/>
      <c r="B49" s="206"/>
      <c r="C49" s="207"/>
      <c r="D49" s="207"/>
      <c r="E49" s="207"/>
      <c r="F49" s="207"/>
      <c r="G49" s="207"/>
      <c r="H49" s="207"/>
      <c r="I49" s="207"/>
      <c r="J49" s="207"/>
      <c r="K49" s="207"/>
      <c r="L49" s="207"/>
      <c r="M49" s="207"/>
      <c r="N49" s="207"/>
      <c r="O49" s="208"/>
    </row>
    <row r="50" spans="1:18" ht="12.75" customHeight="1" x14ac:dyDescent="0.15">
      <c r="A50" s="197" t="s">
        <v>88</v>
      </c>
      <c r="B50" s="199"/>
      <c r="C50" s="199"/>
      <c r="D50" s="199"/>
      <c r="E50" s="199"/>
      <c r="F50" s="199"/>
      <c r="G50" s="199"/>
      <c r="H50" s="199"/>
      <c r="I50" s="199"/>
      <c r="J50" s="199"/>
      <c r="K50" s="199"/>
      <c r="L50" s="199"/>
      <c r="M50" s="199"/>
      <c r="N50" s="199"/>
      <c r="O50" s="199"/>
    </row>
    <row r="51" spans="1:18" ht="12.75" customHeight="1" x14ac:dyDescent="0.15">
      <c r="A51" s="198"/>
      <c r="B51" s="199"/>
      <c r="C51" s="199"/>
      <c r="D51" s="199"/>
      <c r="E51" s="199"/>
      <c r="F51" s="199"/>
      <c r="G51" s="199"/>
      <c r="H51" s="199"/>
      <c r="I51" s="199"/>
      <c r="J51" s="199"/>
      <c r="K51" s="199"/>
      <c r="L51" s="199"/>
      <c r="M51" s="199"/>
      <c r="N51" s="199"/>
      <c r="O51" s="199"/>
    </row>
    <row r="52" spans="1:18" ht="12.75" customHeight="1" x14ac:dyDescent="0.15">
      <c r="A52" s="198"/>
      <c r="B52" s="199"/>
      <c r="C52" s="199"/>
      <c r="D52" s="199"/>
      <c r="E52" s="199"/>
      <c r="F52" s="199"/>
      <c r="G52" s="199"/>
      <c r="H52" s="199"/>
      <c r="I52" s="199"/>
      <c r="J52" s="199"/>
      <c r="K52" s="199"/>
      <c r="L52" s="199"/>
      <c r="M52" s="199"/>
      <c r="N52" s="199"/>
      <c r="O52" s="199"/>
    </row>
    <row r="53" spans="1:18" ht="12.75" customHeight="1" x14ac:dyDescent="0.15">
      <c r="A53" s="198"/>
      <c r="B53" s="199"/>
      <c r="C53" s="199"/>
      <c r="D53" s="199"/>
      <c r="E53" s="199"/>
      <c r="F53" s="199"/>
      <c r="G53" s="199"/>
      <c r="H53" s="199"/>
      <c r="I53" s="199"/>
      <c r="J53" s="199"/>
      <c r="K53" s="199"/>
      <c r="L53" s="199"/>
      <c r="M53" s="199"/>
      <c r="N53" s="199"/>
      <c r="O53" s="199"/>
    </row>
    <row r="54" spans="1:18" ht="12.75" customHeight="1" x14ac:dyDescent="0.15">
      <c r="A54" s="198"/>
      <c r="B54" s="199"/>
      <c r="C54" s="199"/>
      <c r="D54" s="199"/>
      <c r="E54" s="199"/>
      <c r="F54" s="199"/>
      <c r="G54" s="199"/>
      <c r="H54" s="199"/>
      <c r="I54" s="199"/>
      <c r="J54" s="199"/>
      <c r="K54" s="199"/>
      <c r="L54" s="199"/>
      <c r="M54" s="199"/>
      <c r="N54" s="199"/>
      <c r="O54" s="199"/>
    </row>
    <row r="55" spans="1:18" ht="12.75" customHeight="1" x14ac:dyDescent="0.15">
      <c r="A55" s="198"/>
      <c r="B55" s="199"/>
      <c r="C55" s="199"/>
      <c r="D55" s="199"/>
      <c r="E55" s="199"/>
      <c r="F55" s="199"/>
      <c r="G55" s="199"/>
      <c r="H55" s="199"/>
      <c r="I55" s="199"/>
      <c r="J55" s="199"/>
      <c r="K55" s="199"/>
      <c r="L55" s="199"/>
      <c r="M55" s="199"/>
      <c r="N55" s="199"/>
      <c r="O55" s="199"/>
    </row>
    <row r="56" spans="1:18" ht="12.75" customHeight="1" x14ac:dyDescent="0.15">
      <c r="A56" s="198"/>
      <c r="B56" s="199"/>
      <c r="C56" s="199"/>
      <c r="D56" s="199"/>
      <c r="E56" s="199"/>
      <c r="F56" s="199"/>
      <c r="G56" s="199"/>
      <c r="H56" s="199"/>
      <c r="I56" s="199"/>
      <c r="J56" s="199"/>
      <c r="K56" s="199"/>
      <c r="L56" s="199"/>
      <c r="M56" s="199"/>
      <c r="N56" s="199"/>
      <c r="O56" s="199"/>
      <c r="R56" s="14"/>
    </row>
    <row r="57" spans="1:18" ht="15" customHeight="1" x14ac:dyDescent="0.15">
      <c r="A57" s="197" t="s">
        <v>130</v>
      </c>
      <c r="B57" s="199"/>
      <c r="C57" s="199"/>
      <c r="D57" s="199"/>
      <c r="E57" s="199"/>
      <c r="F57" s="199"/>
      <c r="G57" s="199"/>
      <c r="H57" s="199"/>
      <c r="I57" s="199"/>
      <c r="J57" s="199"/>
      <c r="K57" s="199"/>
      <c r="L57" s="199"/>
      <c r="M57" s="199"/>
      <c r="N57" s="199"/>
      <c r="O57" s="199"/>
    </row>
    <row r="58" spans="1:18" ht="15" customHeight="1" x14ac:dyDescent="0.15">
      <c r="A58" s="198"/>
      <c r="B58" s="199"/>
      <c r="C58" s="199"/>
      <c r="D58" s="199"/>
      <c r="E58" s="199"/>
      <c r="F58" s="199"/>
      <c r="G58" s="199"/>
      <c r="H58" s="199"/>
      <c r="I58" s="199"/>
      <c r="J58" s="199"/>
      <c r="K58" s="199"/>
      <c r="L58" s="199"/>
      <c r="M58" s="199"/>
      <c r="N58" s="199"/>
      <c r="O58" s="199"/>
    </row>
    <row r="59" spans="1:18" ht="15" customHeight="1" x14ac:dyDescent="0.15">
      <c r="A59" s="198"/>
      <c r="B59" s="199"/>
      <c r="C59" s="199"/>
      <c r="D59" s="199"/>
      <c r="E59" s="199"/>
      <c r="F59" s="199"/>
      <c r="G59" s="199"/>
      <c r="H59" s="199"/>
      <c r="I59" s="199"/>
      <c r="J59" s="199"/>
      <c r="K59" s="199"/>
      <c r="L59" s="199"/>
      <c r="M59" s="199"/>
      <c r="N59" s="199"/>
      <c r="O59" s="199"/>
    </row>
    <row r="60" spans="1:18" ht="15" customHeight="1" x14ac:dyDescent="0.15">
      <c r="A60" s="198"/>
      <c r="B60" s="199"/>
      <c r="C60" s="199"/>
      <c r="D60" s="199"/>
      <c r="E60" s="199"/>
      <c r="F60" s="199"/>
      <c r="G60" s="199"/>
      <c r="H60" s="199"/>
      <c r="I60" s="199"/>
      <c r="J60" s="199"/>
      <c r="K60" s="199"/>
      <c r="L60" s="199"/>
      <c r="M60" s="199"/>
      <c r="N60" s="199"/>
      <c r="O60" s="199"/>
    </row>
    <row r="61" spans="1:18" ht="15" customHeight="1" x14ac:dyDescent="0.15">
      <c r="A61" s="198"/>
      <c r="B61" s="199"/>
      <c r="C61" s="199"/>
      <c r="D61" s="199"/>
      <c r="E61" s="199"/>
      <c r="F61" s="199"/>
      <c r="G61" s="199"/>
      <c r="H61" s="199"/>
      <c r="I61" s="199"/>
      <c r="J61" s="199"/>
      <c r="K61" s="199"/>
      <c r="L61" s="199"/>
      <c r="M61" s="199"/>
      <c r="N61" s="199"/>
      <c r="O61" s="199"/>
    </row>
    <row r="62" spans="1:18" ht="15" customHeight="1" x14ac:dyDescent="0.15">
      <c r="A62" s="198"/>
      <c r="B62" s="199"/>
      <c r="C62" s="199"/>
      <c r="D62" s="199"/>
      <c r="E62" s="199"/>
      <c r="F62" s="199"/>
      <c r="G62" s="199"/>
      <c r="H62" s="199"/>
      <c r="I62" s="199"/>
      <c r="J62" s="199"/>
      <c r="K62" s="199"/>
      <c r="L62" s="199"/>
      <c r="M62" s="199"/>
      <c r="N62" s="199"/>
      <c r="O62" s="199"/>
    </row>
    <row r="63" spans="1:18" ht="15" customHeight="1" x14ac:dyDescent="0.15">
      <c r="A63" s="198"/>
      <c r="B63" s="199"/>
      <c r="C63" s="199"/>
      <c r="D63" s="199"/>
      <c r="E63" s="199"/>
      <c r="F63" s="199"/>
      <c r="G63" s="199"/>
      <c r="H63" s="199"/>
      <c r="I63" s="199"/>
      <c r="J63" s="199"/>
      <c r="K63" s="199"/>
      <c r="L63" s="199"/>
      <c r="M63" s="199"/>
      <c r="N63" s="199"/>
      <c r="O63" s="199"/>
    </row>
    <row r="64" spans="1:18" ht="22.5" customHeight="1" x14ac:dyDescent="0.15">
      <c r="A64" s="197" t="s">
        <v>157</v>
      </c>
      <c r="B64" s="199"/>
      <c r="C64" s="199"/>
      <c r="D64" s="199"/>
      <c r="E64" s="199"/>
      <c r="F64" s="199"/>
      <c r="G64" s="199"/>
      <c r="H64" s="199"/>
      <c r="I64" s="199"/>
      <c r="J64" s="199"/>
      <c r="K64" s="199"/>
      <c r="L64" s="199"/>
      <c r="M64" s="199"/>
      <c r="N64" s="199"/>
      <c r="O64" s="199"/>
    </row>
    <row r="65" spans="1:18" ht="22.5" customHeight="1" x14ac:dyDescent="0.15">
      <c r="A65" s="198"/>
      <c r="B65" s="199"/>
      <c r="C65" s="199"/>
      <c r="D65" s="199"/>
      <c r="E65" s="199"/>
      <c r="F65" s="199"/>
      <c r="G65" s="199"/>
      <c r="H65" s="199"/>
      <c r="I65" s="199"/>
      <c r="J65" s="199"/>
      <c r="K65" s="199"/>
      <c r="L65" s="199"/>
      <c r="M65" s="199"/>
      <c r="N65" s="199"/>
      <c r="O65" s="199"/>
    </row>
    <row r="66" spans="1:18" ht="22.5" customHeight="1" x14ac:dyDescent="0.15">
      <c r="A66" s="198"/>
      <c r="B66" s="199"/>
      <c r="C66" s="199"/>
      <c r="D66" s="199"/>
      <c r="E66" s="199"/>
      <c r="F66" s="199"/>
      <c r="G66" s="199"/>
      <c r="H66" s="199"/>
      <c r="I66" s="199"/>
      <c r="J66" s="199"/>
      <c r="K66" s="199"/>
      <c r="L66" s="199"/>
      <c r="M66" s="199"/>
      <c r="N66" s="199"/>
      <c r="O66" s="199"/>
      <c r="R66" s="14"/>
    </row>
    <row r="67" spans="1:18" ht="22.5" customHeight="1" x14ac:dyDescent="0.15">
      <c r="A67" s="198"/>
      <c r="B67" s="199"/>
      <c r="C67" s="199"/>
      <c r="D67" s="199"/>
      <c r="E67" s="199"/>
      <c r="F67" s="199"/>
      <c r="G67" s="199"/>
      <c r="H67" s="199"/>
      <c r="I67" s="199"/>
      <c r="J67" s="199"/>
      <c r="K67" s="199"/>
      <c r="L67" s="199"/>
      <c r="M67" s="199"/>
      <c r="N67" s="199"/>
      <c r="O67" s="199"/>
      <c r="R67" s="14"/>
    </row>
    <row r="68" spans="1:18" ht="22.5" customHeight="1" x14ac:dyDescent="0.15">
      <c r="A68" s="198"/>
      <c r="B68" s="199"/>
      <c r="C68" s="199"/>
      <c r="D68" s="199"/>
      <c r="E68" s="199"/>
      <c r="F68" s="199"/>
      <c r="G68" s="199"/>
      <c r="H68" s="199"/>
      <c r="I68" s="199"/>
      <c r="J68" s="199"/>
      <c r="K68" s="199"/>
      <c r="L68" s="199"/>
      <c r="M68" s="199"/>
      <c r="N68" s="199"/>
      <c r="O68" s="199"/>
    </row>
    <row r="69" spans="1:18" ht="22.5" customHeight="1" x14ac:dyDescent="0.15">
      <c r="A69" s="198"/>
      <c r="B69" s="199"/>
      <c r="C69" s="199"/>
      <c r="D69" s="199"/>
      <c r="E69" s="199"/>
      <c r="F69" s="199"/>
      <c r="G69" s="199"/>
      <c r="H69" s="199"/>
      <c r="I69" s="199"/>
      <c r="J69" s="199"/>
      <c r="K69" s="199"/>
      <c r="L69" s="199"/>
      <c r="M69" s="199"/>
      <c r="N69" s="199"/>
      <c r="O69" s="199"/>
    </row>
    <row r="70" spans="1:18" ht="22.5" customHeight="1" x14ac:dyDescent="0.15">
      <c r="A70" s="198"/>
      <c r="B70" s="199"/>
      <c r="C70" s="199"/>
      <c r="D70" s="199"/>
      <c r="E70" s="199"/>
      <c r="F70" s="199"/>
      <c r="G70" s="199"/>
      <c r="H70" s="199"/>
      <c r="I70" s="199"/>
      <c r="J70" s="199"/>
      <c r="K70" s="199"/>
      <c r="L70" s="199"/>
      <c r="M70" s="199"/>
      <c r="N70" s="199"/>
      <c r="O70" s="199"/>
    </row>
    <row r="71" spans="1:18" ht="20.25" customHeight="1" x14ac:dyDescent="0.15">
      <c r="A71" s="197" t="s">
        <v>131</v>
      </c>
      <c r="B71" s="199"/>
      <c r="C71" s="199"/>
      <c r="D71" s="199"/>
      <c r="E71" s="199"/>
      <c r="F71" s="199"/>
      <c r="G71" s="199"/>
      <c r="H71" s="199"/>
      <c r="I71" s="199"/>
      <c r="J71" s="199"/>
      <c r="K71" s="199"/>
      <c r="L71" s="199"/>
      <c r="M71" s="199"/>
      <c r="N71" s="199"/>
      <c r="O71" s="199"/>
    </row>
    <row r="72" spans="1:18" ht="20.25" customHeight="1" x14ac:dyDescent="0.15">
      <c r="A72" s="198"/>
      <c r="B72" s="199"/>
      <c r="C72" s="199"/>
      <c r="D72" s="199"/>
      <c r="E72" s="199"/>
      <c r="F72" s="199"/>
      <c r="G72" s="199"/>
      <c r="H72" s="199"/>
      <c r="I72" s="199"/>
      <c r="J72" s="199"/>
      <c r="K72" s="199"/>
      <c r="L72" s="199"/>
      <c r="M72" s="199"/>
      <c r="N72" s="199"/>
      <c r="O72" s="199"/>
    </row>
    <row r="73" spans="1:18" ht="20.25" customHeight="1" x14ac:dyDescent="0.15">
      <c r="A73" s="198"/>
      <c r="B73" s="199"/>
      <c r="C73" s="199"/>
      <c r="D73" s="199"/>
      <c r="E73" s="199"/>
      <c r="F73" s="199"/>
      <c r="G73" s="199"/>
      <c r="H73" s="199"/>
      <c r="I73" s="199"/>
      <c r="J73" s="199"/>
      <c r="K73" s="199"/>
      <c r="L73" s="199"/>
      <c r="M73" s="199"/>
      <c r="N73" s="199"/>
      <c r="O73" s="199"/>
    </row>
    <row r="74" spans="1:18" ht="20.25" customHeight="1" x14ac:dyDescent="0.15">
      <c r="A74" s="198"/>
      <c r="B74" s="199"/>
      <c r="C74" s="199"/>
      <c r="D74" s="199"/>
      <c r="E74" s="199"/>
      <c r="F74" s="199"/>
      <c r="G74" s="199"/>
      <c r="H74" s="199"/>
      <c r="I74" s="199"/>
      <c r="J74" s="199"/>
      <c r="K74" s="199"/>
      <c r="L74" s="199"/>
      <c r="M74" s="199"/>
      <c r="N74" s="199"/>
      <c r="O74" s="199"/>
    </row>
    <row r="75" spans="1:18" ht="20.25" customHeight="1" x14ac:dyDescent="0.15">
      <c r="A75" s="198"/>
      <c r="B75" s="199"/>
      <c r="C75" s="199"/>
      <c r="D75" s="199"/>
      <c r="E75" s="199"/>
      <c r="F75" s="199"/>
      <c r="G75" s="199"/>
      <c r="H75" s="199"/>
      <c r="I75" s="199"/>
      <c r="J75" s="199"/>
      <c r="K75" s="199"/>
      <c r="L75" s="199"/>
      <c r="M75" s="199"/>
      <c r="N75" s="199"/>
      <c r="O75" s="199"/>
    </row>
    <row r="76" spans="1:18" ht="20.25" customHeight="1" x14ac:dyDescent="0.15">
      <c r="A76" s="198"/>
      <c r="B76" s="199"/>
      <c r="C76" s="199"/>
      <c r="D76" s="199"/>
      <c r="E76" s="199"/>
      <c r="F76" s="199"/>
      <c r="G76" s="199"/>
      <c r="H76" s="199"/>
      <c r="I76" s="199"/>
      <c r="J76" s="199"/>
      <c r="K76" s="199"/>
      <c r="L76" s="199"/>
      <c r="M76" s="199"/>
      <c r="N76" s="199"/>
      <c r="O76" s="199"/>
    </row>
    <row r="77" spans="1:18" ht="5.25" customHeight="1" x14ac:dyDescent="0.15">
      <c r="A77" s="198"/>
      <c r="B77" s="199"/>
      <c r="C77" s="199"/>
      <c r="D77" s="199"/>
      <c r="E77" s="199"/>
      <c r="F77" s="199"/>
      <c r="G77" s="199"/>
      <c r="H77" s="199"/>
      <c r="I77" s="199"/>
      <c r="J77" s="199"/>
      <c r="K77" s="199"/>
      <c r="L77" s="199"/>
      <c r="M77" s="199"/>
      <c r="N77" s="199"/>
      <c r="O77" s="199"/>
    </row>
    <row r="79" spans="1:18" s="35" customFormat="1" ht="20.100000000000001" customHeight="1" x14ac:dyDescent="0.15">
      <c r="A79" s="73" t="s">
        <v>55</v>
      </c>
      <c r="B79" s="73"/>
      <c r="C79" s="73"/>
      <c r="D79" s="73"/>
    </row>
    <row r="80" spans="1:18" ht="67.5" customHeight="1" x14ac:dyDescent="0.15">
      <c r="A80" s="36" t="s">
        <v>89</v>
      </c>
      <c r="B80" s="196"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196"/>
      <c r="D80" s="196"/>
      <c r="E80" s="196"/>
      <c r="F80" s="196"/>
      <c r="G80" s="261" t="s">
        <v>175</v>
      </c>
      <c r="H80" s="262"/>
      <c r="I80" s="262"/>
      <c r="J80" s="262"/>
      <c r="K80" s="262"/>
      <c r="L80" s="262"/>
      <c r="M80" s="262"/>
    </row>
    <row r="81" spans="1:21" ht="72.75" customHeight="1" x14ac:dyDescent="0.15">
      <c r="A81" s="36" t="s">
        <v>90</v>
      </c>
      <c r="B81" s="263"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63"/>
      <c r="D81" s="263"/>
      <c r="E81" s="263"/>
      <c r="F81" s="263"/>
      <c r="G81" s="218" t="s">
        <v>294</v>
      </c>
      <c r="H81" s="219"/>
      <c r="I81" s="219"/>
      <c r="J81" s="219"/>
      <c r="K81" s="219"/>
      <c r="L81" s="219"/>
      <c r="M81" s="219"/>
    </row>
    <row r="82" spans="1:21" ht="63.75" customHeight="1" x14ac:dyDescent="0.15">
      <c r="A82" s="37" t="s">
        <v>128</v>
      </c>
      <c r="B82" s="196" t="e">
        <f>ROUNDDOWN(($B$80-$B$81)*2/3,0)</f>
        <v>#VALUE!</v>
      </c>
      <c r="C82" s="196"/>
      <c r="D82" s="196"/>
      <c r="E82" s="196"/>
      <c r="F82" s="196"/>
      <c r="G82" s="218" t="s">
        <v>129</v>
      </c>
      <c r="H82" s="219"/>
      <c r="I82" s="219"/>
      <c r="J82" s="219"/>
      <c r="K82" s="219"/>
      <c r="L82" s="219"/>
      <c r="M82" s="219"/>
    </row>
    <row r="83" spans="1:21" ht="72" customHeight="1" x14ac:dyDescent="0.15">
      <c r="A83" s="85" t="s">
        <v>162</v>
      </c>
      <c r="B83" s="196" t="str">
        <f>IF(OR('３－Ｂ助成対象経費の内訳（実績）'!U3=1,'３－Ｂ助成対象経費の内訳（実績）'!V3=1),'３－Ｂ助成対象経費の内訳（実績）'!H10,"")</f>
        <v/>
      </c>
      <c r="C83" s="196"/>
      <c r="D83" s="196"/>
      <c r="E83" s="196"/>
      <c r="F83" s="196"/>
      <c r="G83" s="218" t="s">
        <v>295</v>
      </c>
      <c r="H83" s="219"/>
      <c r="I83" s="219"/>
      <c r="J83" s="219"/>
      <c r="K83" s="219"/>
      <c r="L83" s="219"/>
      <c r="M83" s="219"/>
    </row>
    <row r="84" spans="1:21" ht="72" customHeight="1" x14ac:dyDescent="0.15">
      <c r="A84" s="36" t="s">
        <v>176</v>
      </c>
      <c r="B84" s="241"/>
      <c r="C84" s="241"/>
      <c r="D84" s="241"/>
      <c r="E84" s="241"/>
      <c r="F84" s="241"/>
      <c r="G84" s="219" t="s">
        <v>91</v>
      </c>
      <c r="H84" s="219"/>
      <c r="I84" s="219"/>
      <c r="J84" s="219"/>
      <c r="K84" s="219"/>
      <c r="L84" s="219"/>
      <c r="M84" s="219"/>
    </row>
    <row r="85" spans="1:21" ht="72" customHeight="1" x14ac:dyDescent="0.15">
      <c r="A85" s="154" t="s">
        <v>298</v>
      </c>
      <c r="B85" s="242">
        <f>'３－Ｂ助成対象経費の内訳（実績）'!E11</f>
        <v>0</v>
      </c>
      <c r="C85" s="242"/>
      <c r="D85" s="242"/>
      <c r="E85" s="242"/>
      <c r="F85" s="242"/>
      <c r="G85" s="243" t="s">
        <v>296</v>
      </c>
      <c r="H85" s="244"/>
      <c r="I85" s="244"/>
      <c r="J85" s="244"/>
      <c r="K85" s="244"/>
      <c r="L85" s="244"/>
      <c r="M85" s="244"/>
      <c r="U85" s="157"/>
    </row>
    <row r="86" spans="1:21" ht="20.100000000000001" customHeight="1" x14ac:dyDescent="0.15">
      <c r="A86" s="155"/>
      <c r="B86" s="250" t="s">
        <v>299</v>
      </c>
      <c r="C86" s="251"/>
      <c r="D86" s="252">
        <f>B85/11</f>
        <v>0</v>
      </c>
      <c r="E86" s="253"/>
      <c r="F86" s="254"/>
      <c r="G86" s="250"/>
      <c r="H86" s="251"/>
      <c r="I86" s="251"/>
      <c r="J86" s="251"/>
      <c r="K86" s="251"/>
      <c r="L86" s="251"/>
      <c r="M86" s="221"/>
      <c r="N86" s="156"/>
    </row>
    <row r="88" spans="1:21" ht="20.100000000000001" customHeight="1" x14ac:dyDescent="0.15">
      <c r="A88" s="234" t="s">
        <v>279</v>
      </c>
      <c r="B88" s="234"/>
      <c r="C88" s="234"/>
      <c r="D88" s="234"/>
      <c r="E88" s="234"/>
      <c r="F88" s="234"/>
      <c r="G88" s="234"/>
      <c r="H88" s="234"/>
      <c r="I88" s="234"/>
      <c r="J88" s="234"/>
      <c r="K88" s="234"/>
      <c r="L88" s="234"/>
      <c r="M88" s="234"/>
    </row>
    <row r="89" spans="1:21" ht="20.100000000000001" customHeight="1" x14ac:dyDescent="0.15">
      <c r="A89" s="234"/>
      <c r="B89" s="234"/>
      <c r="C89" s="234"/>
      <c r="D89" s="234"/>
      <c r="E89" s="234"/>
      <c r="F89" s="234"/>
      <c r="G89" s="234"/>
      <c r="H89" s="234"/>
      <c r="I89" s="234"/>
      <c r="J89" s="234"/>
      <c r="K89" s="234"/>
      <c r="L89" s="234"/>
      <c r="M89" s="234"/>
    </row>
    <row r="90" spans="1:21" ht="39.950000000000003" customHeight="1" x14ac:dyDescent="0.15">
      <c r="A90" s="248" t="s">
        <v>92</v>
      </c>
      <c r="B90" s="235" t="s">
        <v>93</v>
      </c>
      <c r="C90" s="236"/>
      <c r="D90" s="237"/>
      <c r="E90" s="237"/>
      <c r="F90" s="237"/>
      <c r="G90" s="237"/>
      <c r="H90" s="237"/>
      <c r="I90" s="237"/>
      <c r="J90" s="237"/>
      <c r="K90" s="237"/>
      <c r="L90" s="237"/>
      <c r="M90" s="238"/>
    </row>
    <row r="91" spans="1:21" ht="39.950000000000003" customHeight="1" x14ac:dyDescent="0.15">
      <c r="A91" s="249"/>
      <c r="B91" s="239"/>
      <c r="C91" s="240"/>
      <c r="D91" s="240"/>
      <c r="E91" s="240"/>
      <c r="F91" s="240"/>
      <c r="G91" s="80" t="s">
        <v>94</v>
      </c>
      <c r="H91" s="240"/>
      <c r="I91" s="240"/>
      <c r="J91" s="240"/>
      <c r="K91" s="240"/>
      <c r="L91" s="80" t="s">
        <v>95</v>
      </c>
      <c r="M91" s="68"/>
    </row>
    <row r="92" spans="1:21" ht="39.950000000000003" customHeight="1" x14ac:dyDescent="0.15">
      <c r="A92" s="230"/>
      <c r="B92" s="86" t="s">
        <v>173</v>
      </c>
      <c r="C92" s="81"/>
      <c r="D92" s="81"/>
      <c r="E92" s="245"/>
      <c r="F92" s="245"/>
      <c r="G92" s="245"/>
      <c r="H92" s="246" t="s">
        <v>174</v>
      </c>
      <c r="I92" s="246"/>
      <c r="J92" s="246"/>
      <c r="K92" s="245"/>
      <c r="L92" s="245"/>
      <c r="M92" s="247"/>
    </row>
    <row r="93" spans="1:21" ht="39.950000000000003" customHeight="1" x14ac:dyDescent="0.15">
      <c r="A93" s="231" t="s">
        <v>96</v>
      </c>
      <c r="B93" s="235" t="s">
        <v>93</v>
      </c>
      <c r="C93" s="236"/>
      <c r="D93" s="256"/>
      <c r="E93" s="256"/>
      <c r="F93" s="256"/>
      <c r="G93" s="256"/>
      <c r="H93" s="256"/>
      <c r="I93" s="256"/>
      <c r="J93" s="256"/>
      <c r="K93" s="256"/>
      <c r="L93" s="256"/>
      <c r="M93" s="257"/>
    </row>
    <row r="94" spans="1:21" ht="39.950000000000003" customHeight="1" x14ac:dyDescent="0.15">
      <c r="A94" s="231"/>
      <c r="B94" s="258"/>
      <c r="C94" s="259"/>
      <c r="D94" s="259"/>
      <c r="E94" s="259"/>
      <c r="F94" s="259"/>
      <c r="G94" s="259"/>
      <c r="H94" s="259"/>
      <c r="I94" s="259"/>
      <c r="J94" s="259"/>
      <c r="K94" s="259"/>
      <c r="L94" s="259"/>
      <c r="M94" s="260"/>
    </row>
    <row r="95" spans="1:21" ht="39.950000000000003" customHeight="1" x14ac:dyDescent="0.15">
      <c r="A95" s="230" t="s">
        <v>97</v>
      </c>
      <c r="B95" s="38" t="s">
        <v>98</v>
      </c>
      <c r="C95" s="39"/>
      <c r="D95" s="22"/>
      <c r="E95" s="40" t="s">
        <v>99</v>
      </c>
      <c r="F95" s="40" t="s">
        <v>100</v>
      </c>
      <c r="G95" s="40" t="s">
        <v>101</v>
      </c>
      <c r="H95" s="40" t="s">
        <v>100</v>
      </c>
      <c r="I95" s="40" t="s">
        <v>102</v>
      </c>
      <c r="J95" s="22"/>
      <c r="K95" s="22"/>
      <c r="L95" s="22"/>
      <c r="M95" s="41"/>
    </row>
    <row r="96" spans="1:21" ht="39.950000000000003" customHeight="1" x14ac:dyDescent="0.15">
      <c r="A96" s="231"/>
      <c r="B96" s="21" t="s">
        <v>97</v>
      </c>
      <c r="C96" s="42"/>
      <c r="D96" s="232"/>
      <c r="E96" s="232"/>
      <c r="F96" s="232"/>
      <c r="G96" s="232"/>
      <c r="H96" s="232"/>
      <c r="I96" s="232"/>
      <c r="J96" s="232"/>
      <c r="K96" s="232"/>
      <c r="L96" s="232"/>
      <c r="M96" s="233"/>
    </row>
  </sheetData>
  <sheetProtection sheet="1" formatCells="0" formatColumns="0" formatRows="0" selectLockedCells="1"/>
  <mergeCells count="13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s>
  <phoneticPr fontId="4"/>
  <conditionalFormatting sqref="B16:C16">
    <cfRule type="expression" dxfId="24" priority="3" stopIfTrue="1">
      <formula>B16=0</formula>
    </cfRule>
  </conditionalFormatting>
  <conditionalFormatting sqref="B11:D14">
    <cfRule type="expression" dxfId="23" priority="6" stopIfTrue="1">
      <formula>P12&gt;1</formula>
    </cfRule>
  </conditionalFormatting>
  <conditionalFormatting sqref="B82:F82">
    <cfRule type="expression" dxfId="22" priority="2" stopIfTrue="1">
      <formula>ISERROR(B82)</formula>
    </cfRule>
  </conditionalFormatting>
  <conditionalFormatting sqref="B85:F85">
    <cfRule type="expression" dxfId="21" priority="1" stopIfTrue="1">
      <formula>ISERROR($B$85)</formula>
    </cfRule>
  </conditionalFormatting>
  <conditionalFormatting sqref="B32:O32">
    <cfRule type="expression" dxfId="20" priority="5" stopIfTrue="1">
      <formula>B32=""</formula>
    </cfRule>
  </conditionalFormatting>
  <conditionalFormatting sqref="E4:O7 M8:O9 F8:L10 F16 I16 L16 B18 E18 H18 B20:C22 O20:O22 K20:N23 B26:F30 H26:H30 F27:G30 C35:O43 B35:B44 B50:O77 B84 D90 B91 H91 E92 K92 D93 B94 D96">
    <cfRule type="expression" dxfId="19" priority="10" stopIfTrue="1">
      <formula>B4=""</formula>
    </cfRule>
  </conditionalFormatting>
  <conditionalFormatting sqref="J11:J14">
    <cfRule type="expression" dxfId="18" priority="14" stopIfTrue="1">
      <formula>AND($J$11="",$J$12="",$J$13="",$J$14="")</formula>
    </cfRule>
  </conditionalFormatting>
  <conditionalFormatting sqref="J34:O34">
    <cfRule type="expression" dxfId="17" priority="4" stopIfTrue="1">
      <formula>E6=""</formula>
    </cfRule>
  </conditionalFormatting>
  <conditionalFormatting sqref="M18:O18">
    <cfRule type="expression" dxfId="16" priority="7" stopIfTrue="1">
      <formula>ISERROR(+K18/B16)</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pageSetup paperSize="9" scale="89" fitToHeight="0" orientation="portrait" r:id="rId1"/>
  <headerFooter alignWithMargins="0">
    <oddHeader>&amp;L（別記様式第３号－Ｂ）　助成事業の概要</oddHeader>
  </headerFooter>
  <rowBreaks count="2" manualBreakCount="2">
    <brk id="33"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K26" sqref="K26:Q26"/>
    </sheetView>
  </sheetViews>
  <sheetFormatPr defaultRowHeight="20.100000000000001" customHeight="1" x14ac:dyDescent="0.15"/>
  <cols>
    <col min="1" max="1" width="2.5" style="29" customWidth="1"/>
    <col min="2" max="2" width="10.625" style="29" customWidth="1"/>
    <col min="3" max="3" width="5.625" style="29" customWidth="1"/>
    <col min="4" max="4" width="2.625" style="29" customWidth="1"/>
    <col min="5" max="5" width="8.625" style="29" customWidth="1"/>
    <col min="6" max="6" width="2.875" style="29" customWidth="1"/>
    <col min="7" max="7" width="2.375" style="29" customWidth="1"/>
    <col min="8" max="8" width="8.875" style="29" customWidth="1"/>
    <col min="9" max="9" width="2.875" style="29" customWidth="1"/>
    <col min="10" max="10" width="2.125" style="29" customWidth="1"/>
    <col min="11" max="11" width="9.125" style="29" customWidth="1"/>
    <col min="12" max="12" width="3.625" style="29" customWidth="1"/>
    <col min="13" max="13" width="2.875" style="29" customWidth="1"/>
    <col min="14" max="14" width="8.625" style="29" customWidth="1"/>
    <col min="15" max="15" width="3.625" style="29" customWidth="1"/>
    <col min="16" max="16" width="12.625" style="29" customWidth="1"/>
    <col min="17" max="17" width="4.75" style="29" customWidth="1"/>
    <col min="18" max="18" width="29.125" style="105" customWidth="1"/>
    <col min="19" max="19" width="4.625" style="29" hidden="1" customWidth="1"/>
    <col min="20" max="20" width="4.125" style="106" hidden="1" customWidth="1"/>
    <col min="21" max="21" width="4" style="106" hidden="1" customWidth="1"/>
    <col min="22" max="22" width="5.875" style="106" hidden="1" customWidth="1"/>
    <col min="23" max="23" width="6.75" style="106" hidden="1" customWidth="1"/>
    <col min="24" max="24" width="9.25" style="29" customWidth="1"/>
    <col min="25" max="16384" width="9" style="29"/>
  </cols>
  <sheetData>
    <row r="1" spans="1:24" ht="28.5" customHeight="1" x14ac:dyDescent="0.15">
      <c r="A1" s="93"/>
      <c r="B1" s="93"/>
      <c r="D1" s="94"/>
      <c r="E1" s="94"/>
      <c r="N1" s="95"/>
      <c r="P1" s="95"/>
      <c r="Q1" s="87"/>
      <c r="R1" s="87"/>
      <c r="S1" s="87"/>
      <c r="T1" s="343" t="s">
        <v>271</v>
      </c>
      <c r="U1" s="343"/>
      <c r="V1" s="343"/>
      <c r="W1" s="343"/>
      <c r="X1" s="96" t="e">
        <f>($E$13-$E$8)*2/3</f>
        <v>#VALUE!</v>
      </c>
    </row>
    <row r="2" spans="1:24" ht="20.100000000000001" customHeight="1" x14ac:dyDescent="0.15">
      <c r="A2" s="428" t="s">
        <v>103</v>
      </c>
      <c r="B2" s="428"/>
      <c r="C2" s="428"/>
      <c r="D2" s="428"/>
      <c r="E2" s="428"/>
      <c r="F2" s="428"/>
      <c r="G2" s="428"/>
      <c r="H2" s="428"/>
      <c r="I2" s="428"/>
      <c r="J2" s="428"/>
      <c r="K2" s="428"/>
      <c r="L2" s="428"/>
      <c r="M2" s="428"/>
      <c r="N2" s="428"/>
      <c r="O2" s="428"/>
      <c r="P2" s="428"/>
      <c r="Q2" s="428"/>
      <c r="R2" s="26"/>
      <c r="S2" s="430"/>
      <c r="T2" s="75" t="s">
        <v>269</v>
      </c>
      <c r="U2" s="75" t="s">
        <v>267</v>
      </c>
      <c r="V2" s="75" t="s">
        <v>44</v>
      </c>
      <c r="W2" s="75" t="s">
        <v>270</v>
      </c>
      <c r="X2" s="97">
        <v>5000000</v>
      </c>
    </row>
    <row r="3" spans="1:24" ht="20.100000000000001" customHeight="1" x14ac:dyDescent="0.15">
      <c r="C3" s="92"/>
      <c r="D3" s="92"/>
      <c r="E3" s="92"/>
      <c r="P3" s="98"/>
      <c r="R3" s="25"/>
      <c r="S3" s="430"/>
      <c r="T3" s="99" t="b">
        <f>IF('３－Ｂ助成事業の概要'!J11="○",1)</f>
        <v>0</v>
      </c>
      <c r="U3" s="99" t="b">
        <f>IF('３－Ｂ助成事業の概要'!J12="○",1)</f>
        <v>0</v>
      </c>
      <c r="V3" s="99" t="b">
        <f>IF('３－Ｂ助成事業の概要'!J13="○",1)</f>
        <v>0</v>
      </c>
      <c r="W3" s="99" t="b">
        <f>IF('３－Ｂ助成事業の概要'!J14="○",1)</f>
        <v>0</v>
      </c>
      <c r="X3" s="96" t="e">
        <f>MIN($X$1,$X$2,$X$4,'３－Ｂ助成事業の概要'!B84)</f>
        <v>#VALUE!</v>
      </c>
    </row>
    <row r="4" spans="1:24" ht="20.100000000000001" customHeight="1" x14ac:dyDescent="0.15">
      <c r="A4" s="354" t="s">
        <v>115</v>
      </c>
      <c r="B4" s="354"/>
      <c r="C4" s="354"/>
      <c r="D4" s="354"/>
      <c r="E4" s="354"/>
      <c r="F4" s="354"/>
      <c r="G4" s="354"/>
      <c r="H4" s="354"/>
      <c r="I4" s="354"/>
      <c r="J4" s="354"/>
      <c r="K4" s="354"/>
      <c r="L4" s="354"/>
      <c r="M4" s="354"/>
      <c r="N4" s="354"/>
      <c r="O4" s="354"/>
      <c r="P4" s="354"/>
      <c r="Q4" s="354"/>
      <c r="R4" s="25"/>
      <c r="S4" s="98"/>
      <c r="T4" s="100"/>
      <c r="U4" s="100"/>
      <c r="V4" s="100"/>
      <c r="W4" s="100"/>
      <c r="X4" s="101" t="e">
        <f>+E13-E8-E9</f>
        <v>#VALUE!</v>
      </c>
    </row>
    <row r="5" spans="1:24" s="93" customFormat="1" ht="53.25" customHeight="1" x14ac:dyDescent="0.15">
      <c r="B5" s="420" t="s">
        <v>171</v>
      </c>
      <c r="C5" s="421"/>
      <c r="D5" s="421"/>
      <c r="E5" s="421"/>
      <c r="F5" s="421"/>
      <c r="G5" s="421"/>
      <c r="H5" s="421"/>
      <c r="I5" s="421"/>
      <c r="J5" s="421"/>
      <c r="K5" s="421"/>
      <c r="L5" s="421"/>
      <c r="M5" s="421"/>
      <c r="N5" s="421"/>
      <c r="O5" s="421"/>
      <c r="P5" s="421"/>
      <c r="Q5" s="421"/>
      <c r="R5" s="102"/>
      <c r="U5" s="103"/>
      <c r="V5" s="103"/>
      <c r="W5" s="103"/>
      <c r="X5" s="104"/>
    </row>
    <row r="6" spans="1:24" ht="30" customHeight="1" x14ac:dyDescent="0.15">
      <c r="B6" s="277" t="s">
        <v>14</v>
      </c>
      <c r="C6" s="277"/>
      <c r="D6" s="277"/>
      <c r="E6" s="277" t="s">
        <v>15</v>
      </c>
      <c r="F6" s="277"/>
      <c r="G6" s="277"/>
      <c r="H6" s="277"/>
      <c r="I6" s="277"/>
      <c r="J6" s="277"/>
      <c r="K6" s="277" t="s">
        <v>16</v>
      </c>
      <c r="L6" s="277"/>
      <c r="M6" s="277"/>
      <c r="N6" s="277"/>
      <c r="O6" s="277"/>
      <c r="P6" s="277"/>
      <c r="Q6" s="277"/>
      <c r="X6" s="97" t="e">
        <f>($D$29-$H$8)*2/3</f>
        <v>#VALUE!</v>
      </c>
    </row>
    <row r="7" spans="1:24" ht="54.95" customHeight="1" x14ac:dyDescent="0.15">
      <c r="B7" s="277"/>
      <c r="C7" s="277"/>
      <c r="D7" s="277"/>
      <c r="E7" s="431" t="s">
        <v>166</v>
      </c>
      <c r="F7" s="431"/>
      <c r="G7" s="431"/>
      <c r="H7" s="431" t="s">
        <v>163</v>
      </c>
      <c r="I7" s="431"/>
      <c r="J7" s="431"/>
      <c r="K7" s="277"/>
      <c r="L7" s="277"/>
      <c r="M7" s="277"/>
      <c r="N7" s="277"/>
      <c r="O7" s="277"/>
      <c r="P7" s="277"/>
      <c r="Q7" s="277"/>
      <c r="U7" s="27"/>
      <c r="V7" s="27"/>
      <c r="W7" s="27"/>
      <c r="X7" s="97">
        <v>5000000</v>
      </c>
    </row>
    <row r="8" spans="1:24" ht="75" customHeight="1" x14ac:dyDescent="0.15">
      <c r="B8" s="231" t="s">
        <v>116</v>
      </c>
      <c r="C8" s="231"/>
      <c r="D8" s="231"/>
      <c r="E8" s="393"/>
      <c r="F8" s="393"/>
      <c r="G8" s="393"/>
      <c r="H8" s="393"/>
      <c r="I8" s="393"/>
      <c r="J8" s="393"/>
      <c r="K8" s="426" t="s">
        <v>291</v>
      </c>
      <c r="L8" s="426"/>
      <c r="M8" s="426"/>
      <c r="N8" s="426"/>
      <c r="O8" s="426"/>
      <c r="P8" s="426"/>
      <c r="Q8" s="426"/>
      <c r="R8" s="107" t="s">
        <v>272</v>
      </c>
      <c r="T8" s="27"/>
      <c r="U8" s="27"/>
      <c r="V8" s="27"/>
      <c r="W8" s="27"/>
      <c r="X8" s="101" t="e">
        <f>MIN($X$6,$X$7,$H$10,'３－Ｂ助成事業の概要'!B84)</f>
        <v>#VALUE!</v>
      </c>
    </row>
    <row r="9" spans="1:24" ht="75" customHeight="1" x14ac:dyDescent="0.15">
      <c r="B9" s="231" t="s">
        <v>117</v>
      </c>
      <c r="C9" s="231"/>
      <c r="D9" s="231"/>
      <c r="E9" s="393"/>
      <c r="F9" s="393"/>
      <c r="G9" s="393"/>
      <c r="H9" s="393"/>
      <c r="I9" s="393"/>
      <c r="J9" s="393"/>
      <c r="K9" s="426" t="s">
        <v>164</v>
      </c>
      <c r="L9" s="426"/>
      <c r="M9" s="426"/>
      <c r="N9" s="426"/>
      <c r="O9" s="426"/>
      <c r="P9" s="426"/>
      <c r="Q9" s="426"/>
      <c r="R9" s="108" t="s">
        <v>273</v>
      </c>
      <c r="T9" s="27"/>
      <c r="U9" s="27"/>
      <c r="V9" s="27"/>
      <c r="W9" s="27"/>
      <c r="X9" s="97"/>
    </row>
    <row r="10" spans="1:24" ht="75" customHeight="1" x14ac:dyDescent="0.15">
      <c r="B10" s="231" t="s">
        <v>159</v>
      </c>
      <c r="C10" s="231"/>
      <c r="D10" s="231"/>
      <c r="E10" s="425"/>
      <c r="F10" s="425"/>
      <c r="G10" s="425"/>
      <c r="H10" s="423" t="str">
        <f>IF(OR($U$3=1,V3=1,W3=1),D32,"")</f>
        <v/>
      </c>
      <c r="I10" s="423"/>
      <c r="J10" s="423"/>
      <c r="K10" s="426" t="s">
        <v>292</v>
      </c>
      <c r="L10" s="426"/>
      <c r="M10" s="426"/>
      <c r="N10" s="426"/>
      <c r="O10" s="426"/>
      <c r="P10" s="426"/>
      <c r="Q10" s="426"/>
      <c r="R10" s="108" t="s">
        <v>274</v>
      </c>
      <c r="T10" s="27"/>
      <c r="U10" s="27"/>
      <c r="V10" s="27"/>
      <c r="W10" s="27"/>
      <c r="X10" s="97">
        <f>($D$32-$E$8)*2/3</f>
        <v>0</v>
      </c>
    </row>
    <row r="11" spans="1:24" ht="75" customHeight="1" x14ac:dyDescent="0.15">
      <c r="B11" s="231" t="s">
        <v>118</v>
      </c>
      <c r="C11" s="231"/>
      <c r="D11" s="231"/>
      <c r="E11" s="423">
        <f>ROUNDDOWN(IF(OR($U$3=1,$V$3=1),+X8,IF($T$3=1,+X3,X12)),-5)</f>
        <v>0</v>
      </c>
      <c r="F11" s="423"/>
      <c r="G11" s="423"/>
      <c r="H11" s="425"/>
      <c r="I11" s="425"/>
      <c r="J11" s="425"/>
      <c r="K11" s="427" t="s">
        <v>293</v>
      </c>
      <c r="L11" s="427"/>
      <c r="M11" s="427"/>
      <c r="N11" s="427"/>
      <c r="O11" s="427"/>
      <c r="P11" s="427"/>
      <c r="Q11" s="427"/>
      <c r="R11" s="108" t="s">
        <v>275</v>
      </c>
      <c r="T11" s="27"/>
      <c r="U11" s="27"/>
      <c r="V11" s="27"/>
      <c r="W11" s="27"/>
      <c r="X11" s="97">
        <v>5000000</v>
      </c>
    </row>
    <row r="12" spans="1:24" ht="75" customHeight="1" x14ac:dyDescent="0.15">
      <c r="B12" s="231" t="s">
        <v>119</v>
      </c>
      <c r="C12" s="231"/>
      <c r="D12" s="231"/>
      <c r="E12" s="423" t="str">
        <f>IF(ISERROR(+E13-E11-E8-E9)=TRUE,"",(+E13-E11-E8-E9))</f>
        <v/>
      </c>
      <c r="F12" s="423"/>
      <c r="G12" s="423"/>
      <c r="H12" s="393"/>
      <c r="I12" s="393"/>
      <c r="J12" s="393"/>
      <c r="K12" s="429"/>
      <c r="L12" s="429"/>
      <c r="M12" s="429"/>
      <c r="N12" s="429"/>
      <c r="O12" s="429"/>
      <c r="P12" s="429"/>
      <c r="Q12" s="429"/>
      <c r="R12" s="148" t="s">
        <v>278</v>
      </c>
      <c r="X12" s="109">
        <f>MIN($X$10,$X$11,$H$10,'３－Ｂ助成事業の概要'!B84)</f>
        <v>0</v>
      </c>
    </row>
    <row r="13" spans="1:24" ht="106.5" customHeight="1" x14ac:dyDescent="0.15">
      <c r="B13" s="231" t="s">
        <v>120</v>
      </c>
      <c r="C13" s="231"/>
      <c r="D13" s="231"/>
      <c r="E13" s="423" t="str">
        <f>IF(OR(U3=1,V3=1,W3=1),+D32,+D29)</f>
        <v/>
      </c>
      <c r="F13" s="423"/>
      <c r="G13" s="423"/>
      <c r="H13" s="423" t="str">
        <f>IF(OR(U3=1,V3=1,W3=1),D29,IF(AND(H8="",H9="",H10="",H12=""),"",SUM(H8:J12)))</f>
        <v/>
      </c>
      <c r="I13" s="423"/>
      <c r="J13" s="423"/>
      <c r="K13" s="424" t="s">
        <v>177</v>
      </c>
      <c r="L13" s="424"/>
      <c r="M13" s="424"/>
      <c r="N13" s="424"/>
      <c r="O13" s="424"/>
      <c r="P13" s="424"/>
      <c r="Q13" s="424"/>
      <c r="R13" s="108" t="s">
        <v>45</v>
      </c>
    </row>
    <row r="14" spans="1:24" ht="20.100000000000001" customHeight="1" x14ac:dyDescent="0.15">
      <c r="B14" s="363" t="s">
        <v>17</v>
      </c>
      <c r="C14" s="363"/>
      <c r="D14" s="363"/>
      <c r="E14" s="363"/>
      <c r="F14" s="363"/>
      <c r="G14" s="363"/>
      <c r="H14" s="363"/>
      <c r="I14" s="363"/>
      <c r="J14" s="363"/>
      <c r="K14" s="363"/>
      <c r="L14" s="363"/>
      <c r="M14" s="363"/>
      <c r="N14" s="363"/>
      <c r="O14" s="363"/>
      <c r="P14" s="363"/>
      <c r="Q14" s="363"/>
    </row>
    <row r="15" spans="1:24" ht="20.100000000000001" customHeight="1" x14ac:dyDescent="0.15">
      <c r="B15" s="363" t="s">
        <v>18</v>
      </c>
      <c r="C15" s="363"/>
      <c r="D15" s="363"/>
      <c r="E15" s="363"/>
      <c r="F15" s="363"/>
      <c r="G15" s="363"/>
      <c r="H15" s="363"/>
      <c r="I15" s="363"/>
      <c r="J15" s="363"/>
      <c r="K15" s="363"/>
      <c r="L15" s="363"/>
      <c r="M15" s="363"/>
      <c r="N15" s="363"/>
      <c r="O15" s="363"/>
      <c r="P15" s="363"/>
      <c r="Q15" s="363"/>
    </row>
    <row r="16" spans="1:24" ht="20.100000000000001" customHeight="1" x14ac:dyDescent="0.15">
      <c r="B16" s="92"/>
      <c r="C16" s="92"/>
      <c r="D16" s="92"/>
      <c r="E16" s="92"/>
      <c r="F16" s="92"/>
      <c r="G16" s="92"/>
      <c r="H16" s="92"/>
      <c r="I16" s="92"/>
      <c r="J16" s="92"/>
      <c r="K16" s="92"/>
      <c r="L16" s="92"/>
      <c r="M16" s="92"/>
      <c r="N16" s="92"/>
      <c r="O16" s="92"/>
      <c r="P16" s="92"/>
      <c r="Q16" s="92"/>
    </row>
    <row r="17" spans="1:20" ht="20.100000000000001" customHeight="1" x14ac:dyDescent="0.15">
      <c r="A17" s="354" t="s">
        <v>121</v>
      </c>
      <c r="B17" s="354"/>
      <c r="C17" s="354"/>
      <c r="D17" s="354"/>
      <c r="E17" s="354"/>
      <c r="F17" s="354"/>
      <c r="G17" s="354"/>
      <c r="H17" s="354"/>
      <c r="I17" s="354"/>
      <c r="J17" s="354"/>
      <c r="K17" s="354"/>
      <c r="L17" s="354"/>
      <c r="M17" s="354"/>
      <c r="N17" s="354"/>
      <c r="O17" s="354"/>
      <c r="P17" s="354"/>
      <c r="Q17" s="354"/>
      <c r="R17" s="110"/>
    </row>
    <row r="18" spans="1:20" ht="50.1" customHeight="1" x14ac:dyDescent="0.15">
      <c r="B18" s="420" t="s">
        <v>178</v>
      </c>
      <c r="C18" s="421"/>
      <c r="D18" s="421"/>
      <c r="E18" s="421"/>
      <c r="F18" s="421"/>
      <c r="G18" s="421"/>
      <c r="H18" s="421"/>
      <c r="I18" s="421"/>
      <c r="J18" s="421"/>
      <c r="K18" s="421"/>
      <c r="L18" s="421"/>
      <c r="M18" s="421"/>
      <c r="N18" s="421"/>
      <c r="O18" s="421"/>
      <c r="P18" s="421"/>
      <c r="Q18" s="421"/>
    </row>
    <row r="19" spans="1:20" ht="30" customHeight="1" x14ac:dyDescent="0.15">
      <c r="B19" s="231" t="s">
        <v>14</v>
      </c>
      <c r="C19" s="231"/>
      <c r="D19" s="231" t="s">
        <v>19</v>
      </c>
      <c r="E19" s="231"/>
      <c r="F19" s="231"/>
      <c r="G19" s="231"/>
      <c r="H19" s="422" t="s">
        <v>104</v>
      </c>
      <c r="I19" s="422"/>
      <c r="J19" s="422"/>
      <c r="K19" s="231" t="s">
        <v>105</v>
      </c>
      <c r="L19" s="231"/>
      <c r="M19" s="231"/>
      <c r="N19" s="231"/>
      <c r="O19" s="231"/>
      <c r="P19" s="231"/>
      <c r="Q19" s="231"/>
    </row>
    <row r="20" spans="1:20" ht="55.35" customHeight="1" x14ac:dyDescent="0.15">
      <c r="B20" s="416" t="s">
        <v>122</v>
      </c>
      <c r="C20" s="416"/>
      <c r="D20" s="417"/>
      <c r="E20" s="417"/>
      <c r="F20" s="417"/>
      <c r="G20" s="417"/>
      <c r="H20" s="418"/>
      <c r="I20" s="418"/>
      <c r="J20" s="418"/>
      <c r="K20" s="419"/>
      <c r="L20" s="419"/>
      <c r="M20" s="419"/>
      <c r="N20" s="419"/>
      <c r="O20" s="419"/>
      <c r="P20" s="419"/>
      <c r="Q20" s="419"/>
      <c r="T20" s="100">
        <f>'３－B　整理表'!$E20</f>
        <v>0</v>
      </c>
    </row>
    <row r="21" spans="1:20" ht="55.35" customHeight="1" x14ac:dyDescent="0.15">
      <c r="B21" s="405" t="s">
        <v>20</v>
      </c>
      <c r="C21" s="405"/>
      <c r="D21" s="393"/>
      <c r="E21" s="393"/>
      <c r="F21" s="393"/>
      <c r="G21" s="393"/>
      <c r="H21" s="406"/>
      <c r="I21" s="406"/>
      <c r="J21" s="406"/>
      <c r="K21" s="407"/>
      <c r="L21" s="407"/>
      <c r="M21" s="407"/>
      <c r="N21" s="407"/>
      <c r="O21" s="407"/>
      <c r="P21" s="407"/>
      <c r="Q21" s="407"/>
      <c r="T21" s="100">
        <f>'３－B　整理表'!$F20</f>
        <v>0</v>
      </c>
    </row>
    <row r="22" spans="1:20" ht="55.35" customHeight="1" x14ac:dyDescent="0.15">
      <c r="B22" s="405" t="s">
        <v>21</v>
      </c>
      <c r="C22" s="405"/>
      <c r="D22" s="393"/>
      <c r="E22" s="393"/>
      <c r="F22" s="393"/>
      <c r="G22" s="393"/>
      <c r="H22" s="406"/>
      <c r="I22" s="406"/>
      <c r="J22" s="406"/>
      <c r="K22" s="407"/>
      <c r="L22" s="407"/>
      <c r="M22" s="407"/>
      <c r="N22" s="407"/>
      <c r="O22" s="407"/>
      <c r="P22" s="407"/>
      <c r="Q22" s="407"/>
      <c r="T22" s="100">
        <f>'３－B　整理表'!$G20</f>
        <v>0</v>
      </c>
    </row>
    <row r="23" spans="1:20" ht="55.35" customHeight="1" x14ac:dyDescent="0.15">
      <c r="B23" s="405" t="s">
        <v>123</v>
      </c>
      <c r="C23" s="405"/>
      <c r="D23" s="393"/>
      <c r="E23" s="393"/>
      <c r="F23" s="393"/>
      <c r="G23" s="393"/>
      <c r="H23" s="406"/>
      <c r="I23" s="406"/>
      <c r="J23" s="406"/>
      <c r="K23" s="407"/>
      <c r="L23" s="407"/>
      <c r="M23" s="407"/>
      <c r="N23" s="407"/>
      <c r="O23" s="407"/>
      <c r="P23" s="407"/>
      <c r="Q23" s="407"/>
      <c r="T23" s="100">
        <f>'３－B　整理表'!$H20</f>
        <v>0</v>
      </c>
    </row>
    <row r="24" spans="1:20" ht="55.35" customHeight="1" x14ac:dyDescent="0.15">
      <c r="B24" s="405" t="s">
        <v>22</v>
      </c>
      <c r="C24" s="405"/>
      <c r="D24" s="393"/>
      <c r="E24" s="393"/>
      <c r="F24" s="393"/>
      <c r="G24" s="393"/>
      <c r="H24" s="414"/>
      <c r="I24" s="414"/>
      <c r="J24" s="414"/>
      <c r="K24" s="407"/>
      <c r="L24" s="407"/>
      <c r="M24" s="407"/>
      <c r="N24" s="407"/>
      <c r="O24" s="407"/>
      <c r="P24" s="407"/>
      <c r="Q24" s="407"/>
      <c r="T24" s="100">
        <f>'３－B　整理表'!$I20</f>
        <v>0</v>
      </c>
    </row>
    <row r="25" spans="1:20" ht="55.35" customHeight="1" x14ac:dyDescent="0.15">
      <c r="B25" s="405" t="s">
        <v>23</v>
      </c>
      <c r="C25" s="405"/>
      <c r="D25" s="393"/>
      <c r="E25" s="393"/>
      <c r="F25" s="393"/>
      <c r="G25" s="393"/>
      <c r="H25" s="415"/>
      <c r="I25" s="415"/>
      <c r="J25" s="415"/>
      <c r="K25" s="407"/>
      <c r="L25" s="407"/>
      <c r="M25" s="407"/>
      <c r="N25" s="407"/>
      <c r="O25" s="407"/>
      <c r="P25" s="407"/>
      <c r="Q25" s="407"/>
      <c r="T25" s="100">
        <f>'３－B　整理表'!$J20</f>
        <v>0</v>
      </c>
    </row>
    <row r="26" spans="1:20" ht="55.35" customHeight="1" x14ac:dyDescent="0.15">
      <c r="B26" s="405" t="s">
        <v>24</v>
      </c>
      <c r="C26" s="405"/>
      <c r="D26" s="393"/>
      <c r="E26" s="393"/>
      <c r="F26" s="393"/>
      <c r="G26" s="393"/>
      <c r="H26" s="406"/>
      <c r="I26" s="406"/>
      <c r="J26" s="406"/>
      <c r="K26" s="407"/>
      <c r="L26" s="407"/>
      <c r="M26" s="407"/>
      <c r="N26" s="407"/>
      <c r="O26" s="407"/>
      <c r="P26" s="407"/>
      <c r="Q26" s="407"/>
      <c r="T26" s="100">
        <f>'３－B　整理表'!$K20</f>
        <v>0</v>
      </c>
    </row>
    <row r="27" spans="1:20" ht="50.1" customHeight="1" x14ac:dyDescent="0.15">
      <c r="B27" s="408" t="s">
        <v>124</v>
      </c>
      <c r="C27" s="111" t="s">
        <v>25</v>
      </c>
      <c r="D27" s="410"/>
      <c r="E27" s="410"/>
      <c r="F27" s="410"/>
      <c r="G27" s="410"/>
      <c r="H27" s="411"/>
      <c r="I27" s="411"/>
      <c r="J27" s="411"/>
      <c r="K27" s="412"/>
      <c r="L27" s="412"/>
      <c r="M27" s="412"/>
      <c r="N27" s="412"/>
      <c r="O27" s="412"/>
      <c r="P27" s="412"/>
      <c r="Q27" s="412"/>
      <c r="T27" s="100">
        <f>'３－B　整理表'!$L20</f>
        <v>0</v>
      </c>
    </row>
    <row r="28" spans="1:20" ht="50.1" customHeight="1" thickBot="1" x14ac:dyDescent="0.2">
      <c r="B28" s="409"/>
      <c r="C28" s="112" t="s">
        <v>26</v>
      </c>
      <c r="D28" s="413"/>
      <c r="E28" s="413"/>
      <c r="F28" s="413"/>
      <c r="G28" s="413"/>
      <c r="H28" s="414"/>
      <c r="I28" s="414"/>
      <c r="J28" s="414"/>
      <c r="K28" s="400"/>
      <c r="L28" s="400"/>
      <c r="M28" s="400"/>
      <c r="N28" s="400"/>
      <c r="O28" s="400"/>
      <c r="P28" s="400"/>
      <c r="Q28" s="400"/>
      <c r="R28" s="113"/>
      <c r="T28" s="100"/>
    </row>
    <row r="29" spans="1:20" ht="67.5" customHeight="1" thickTop="1" x14ac:dyDescent="0.15">
      <c r="B29" s="230" t="s">
        <v>57</v>
      </c>
      <c r="C29" s="230"/>
      <c r="D29" s="401" t="str">
        <f>IF(AND(D20="",D21="",D22="",D23="",D24="",D25="",D26="",D27="",D28=""),"",SUM(D20:G28))</f>
        <v/>
      </c>
      <c r="E29" s="401"/>
      <c r="F29" s="401"/>
      <c r="G29" s="401"/>
      <c r="H29" s="402" t="str">
        <f>IF(AND(H20="",H21="",H22="",H23="",H24="",H25="",H26="",H27="",H28=""),"",SUM(H20:J28))</f>
        <v/>
      </c>
      <c r="I29" s="402"/>
      <c r="J29" s="402"/>
      <c r="K29" s="403" t="s">
        <v>179</v>
      </c>
      <c r="L29" s="403"/>
      <c r="M29" s="403"/>
      <c r="N29" s="403"/>
      <c r="O29" s="403"/>
      <c r="P29" s="403"/>
      <c r="Q29" s="403"/>
      <c r="R29" s="114" t="s">
        <v>276</v>
      </c>
      <c r="T29" s="100">
        <f>'３－B　整理表'!$L21</f>
        <v>0</v>
      </c>
    </row>
    <row r="30" spans="1:20" ht="20.100000000000001" customHeight="1" x14ac:dyDescent="0.15">
      <c r="C30" s="92"/>
      <c r="D30" s="92"/>
      <c r="E30" s="92"/>
    </row>
    <row r="31" spans="1:20" ht="20.100000000000001" customHeight="1" x14ac:dyDescent="0.15">
      <c r="B31" s="404" t="s">
        <v>180</v>
      </c>
      <c r="C31" s="404"/>
      <c r="D31" s="404"/>
      <c r="E31" s="404"/>
      <c r="F31" s="404"/>
      <c r="G31" s="404"/>
      <c r="H31" s="404"/>
      <c r="I31" s="404"/>
      <c r="J31" s="404"/>
      <c r="K31" s="404"/>
      <c r="L31" s="404"/>
      <c r="M31" s="404"/>
      <c r="N31" s="404"/>
      <c r="O31" s="404"/>
      <c r="P31" s="404"/>
      <c r="Q31" s="404"/>
    </row>
    <row r="32" spans="1:20" ht="62.25" customHeight="1" x14ac:dyDescent="0.15">
      <c r="B32" s="231" t="s">
        <v>125</v>
      </c>
      <c r="C32" s="231"/>
      <c r="D32" s="393"/>
      <c r="E32" s="393"/>
      <c r="F32" s="393"/>
      <c r="G32" s="393"/>
      <c r="H32" s="394"/>
      <c r="I32" s="395"/>
      <c r="J32" s="396"/>
      <c r="K32" s="397" t="s">
        <v>165</v>
      </c>
      <c r="L32" s="398"/>
      <c r="M32" s="398"/>
      <c r="N32" s="398"/>
      <c r="O32" s="398"/>
      <c r="P32" s="398"/>
      <c r="Q32" s="399"/>
      <c r="R32" s="147" t="s">
        <v>277</v>
      </c>
    </row>
    <row r="33" spans="1:24" s="105" customFormat="1" ht="20.100000000000001" customHeight="1" x14ac:dyDescent="0.15">
      <c r="A33" s="29"/>
      <c r="B33" s="363" t="s">
        <v>27</v>
      </c>
      <c r="C33" s="363"/>
      <c r="D33" s="363"/>
      <c r="E33" s="363"/>
      <c r="F33" s="363"/>
      <c r="G33" s="363"/>
      <c r="H33" s="363"/>
      <c r="I33" s="363"/>
      <c r="J33" s="363"/>
      <c r="K33" s="363"/>
      <c r="L33" s="363"/>
      <c r="M33" s="363"/>
      <c r="N33" s="363"/>
      <c r="O33" s="363"/>
      <c r="P33" s="363"/>
      <c r="Q33" s="363"/>
      <c r="S33" s="29"/>
      <c r="T33" s="106"/>
      <c r="U33" s="106"/>
      <c r="V33" s="106"/>
      <c r="W33" s="106"/>
      <c r="X33" s="29"/>
    </row>
    <row r="34" spans="1:24" s="105" customFormat="1" ht="20.100000000000001" customHeight="1" x14ac:dyDescent="0.15">
      <c r="A34" s="29"/>
      <c r="B34" s="92"/>
      <c r="C34" s="92"/>
      <c r="D34" s="92"/>
      <c r="E34" s="92"/>
      <c r="F34" s="92"/>
      <c r="G34" s="92"/>
      <c r="H34" s="92"/>
      <c r="I34" s="92"/>
      <c r="J34" s="92"/>
      <c r="K34" s="92"/>
      <c r="L34" s="92"/>
      <c r="M34" s="92"/>
      <c r="N34" s="92"/>
      <c r="O34" s="92"/>
      <c r="P34" s="92"/>
      <c r="Q34" s="92"/>
      <c r="S34" s="29"/>
      <c r="T34" s="106"/>
      <c r="U34" s="106"/>
      <c r="V34" s="106"/>
      <c r="W34" s="106"/>
      <c r="X34" s="29"/>
    </row>
    <row r="35" spans="1:24" ht="20.100000000000001" customHeight="1" x14ac:dyDescent="0.15">
      <c r="A35" s="354" t="s">
        <v>28</v>
      </c>
      <c r="B35" s="354"/>
      <c r="C35" s="354"/>
      <c r="D35" s="354"/>
      <c r="E35" s="354"/>
      <c r="F35" s="354"/>
      <c r="G35" s="354"/>
      <c r="H35" s="354"/>
      <c r="I35" s="354"/>
      <c r="J35" s="354"/>
      <c r="K35" s="354"/>
      <c r="L35" s="354"/>
      <c r="M35" s="354"/>
      <c r="N35" s="354"/>
      <c r="O35" s="354"/>
      <c r="P35" s="354"/>
      <c r="Q35" s="354"/>
      <c r="R35" s="29"/>
      <c r="T35" s="29"/>
      <c r="U35" s="29"/>
      <c r="V35" s="29"/>
      <c r="W35" s="29"/>
    </row>
    <row r="36" spans="1:24" ht="20.100000000000001" customHeight="1" x14ac:dyDescent="0.15">
      <c r="B36" s="363" t="s">
        <v>126</v>
      </c>
      <c r="C36" s="363"/>
      <c r="D36" s="363"/>
      <c r="E36" s="363"/>
      <c r="F36" s="363"/>
      <c r="G36" s="363"/>
      <c r="H36" s="363"/>
      <c r="I36" s="363"/>
      <c r="J36" s="363"/>
      <c r="K36" s="363"/>
      <c r="L36" s="363"/>
      <c r="M36" s="363"/>
      <c r="N36" s="363"/>
      <c r="O36" s="363"/>
      <c r="P36" s="363"/>
      <c r="Q36" s="363"/>
      <c r="R36" s="29"/>
      <c r="T36" s="29"/>
      <c r="U36" s="29"/>
      <c r="V36" s="29"/>
      <c r="W36" s="29"/>
    </row>
    <row r="37" spans="1:24" ht="20.100000000000001" customHeight="1" x14ac:dyDescent="0.15">
      <c r="A37" s="363" t="s">
        <v>106</v>
      </c>
      <c r="B37" s="363"/>
      <c r="C37" s="363"/>
      <c r="D37" s="363"/>
      <c r="E37" s="363"/>
      <c r="F37" s="363"/>
      <c r="G37" s="363"/>
      <c r="H37" s="363"/>
      <c r="I37" s="363"/>
      <c r="J37" s="363"/>
      <c r="K37" s="363"/>
      <c r="L37" s="363"/>
      <c r="M37" s="363"/>
      <c r="N37" s="363"/>
      <c r="O37" s="363"/>
      <c r="P37" s="363"/>
      <c r="Q37" s="363"/>
      <c r="R37" s="29"/>
      <c r="T37" s="29"/>
      <c r="U37" s="29"/>
      <c r="V37" s="29"/>
      <c r="W37" s="29"/>
    </row>
    <row r="38" spans="1:24" ht="20.100000000000001" customHeight="1" x14ac:dyDescent="0.15">
      <c r="B38" s="382" t="s">
        <v>127</v>
      </c>
      <c r="C38" s="383"/>
      <c r="D38" s="383"/>
      <c r="E38" s="383"/>
      <c r="F38" s="383"/>
      <c r="G38" s="383"/>
      <c r="H38" s="383"/>
      <c r="I38" s="384"/>
      <c r="J38" s="382" t="s">
        <v>107</v>
      </c>
      <c r="K38" s="383"/>
      <c r="L38" s="384"/>
      <c r="M38" s="382" t="s">
        <v>108</v>
      </c>
      <c r="N38" s="383"/>
      <c r="O38" s="387"/>
      <c r="P38" s="389" t="s">
        <v>109</v>
      </c>
      <c r="Q38" s="390"/>
      <c r="R38" s="29"/>
      <c r="T38" s="29"/>
      <c r="U38" s="29"/>
      <c r="V38" s="29"/>
      <c r="W38" s="29"/>
    </row>
    <row r="39" spans="1:24" ht="20.100000000000001" customHeight="1" x14ac:dyDescent="0.15">
      <c r="B39" s="385"/>
      <c r="C39" s="255"/>
      <c r="D39" s="255"/>
      <c r="E39" s="255"/>
      <c r="F39" s="255"/>
      <c r="G39" s="255"/>
      <c r="H39" s="255"/>
      <c r="I39" s="386"/>
      <c r="J39" s="385"/>
      <c r="K39" s="255"/>
      <c r="L39" s="386"/>
      <c r="M39" s="385"/>
      <c r="N39" s="255"/>
      <c r="O39" s="388"/>
      <c r="P39" s="391"/>
      <c r="Q39" s="392"/>
      <c r="R39" s="29"/>
      <c r="T39" s="29"/>
      <c r="U39" s="29"/>
      <c r="V39" s="29"/>
      <c r="W39" s="29"/>
    </row>
    <row r="40" spans="1:24" ht="20.100000000000001" customHeight="1" x14ac:dyDescent="0.15">
      <c r="B40" s="381" t="s">
        <v>110</v>
      </c>
      <c r="C40" s="298"/>
      <c r="D40" s="299"/>
      <c r="E40" s="299"/>
      <c r="F40" s="299"/>
      <c r="G40" s="299"/>
      <c r="H40" s="299"/>
      <c r="I40" s="300"/>
      <c r="J40" s="367">
        <v>0</v>
      </c>
      <c r="K40" s="368"/>
      <c r="L40" s="24" t="s">
        <v>34</v>
      </c>
      <c r="M40" s="367"/>
      <c r="N40" s="368"/>
      <c r="O40" s="23" t="s">
        <v>111</v>
      </c>
      <c r="P40" s="30">
        <f t="shared" ref="P40:P49" si="0">IF(J40="","",J40*M40)</f>
        <v>0</v>
      </c>
      <c r="Q40" s="24" t="s">
        <v>29</v>
      </c>
      <c r="R40" s="29"/>
      <c r="T40" s="29"/>
      <c r="U40" s="29"/>
      <c r="V40" s="29"/>
      <c r="W40" s="29"/>
    </row>
    <row r="41" spans="1:24" ht="20.100000000000001" customHeight="1" x14ac:dyDescent="0.15">
      <c r="B41" s="374"/>
      <c r="C41" s="298"/>
      <c r="D41" s="299"/>
      <c r="E41" s="299"/>
      <c r="F41" s="299"/>
      <c r="G41" s="299"/>
      <c r="H41" s="299"/>
      <c r="I41" s="300"/>
      <c r="J41" s="367"/>
      <c r="K41" s="368"/>
      <c r="L41" s="24" t="s">
        <v>34</v>
      </c>
      <c r="M41" s="367"/>
      <c r="N41" s="368"/>
      <c r="O41" s="23" t="s">
        <v>111</v>
      </c>
      <c r="P41" s="30" t="str">
        <f t="shared" si="0"/>
        <v/>
      </c>
      <c r="Q41" s="24" t="s">
        <v>29</v>
      </c>
      <c r="R41" s="29"/>
      <c r="T41" s="29"/>
      <c r="U41" s="29"/>
      <c r="V41" s="29"/>
      <c r="W41" s="29"/>
    </row>
    <row r="42" spans="1:24" ht="20.100000000000001" customHeight="1" x14ac:dyDescent="0.15">
      <c r="B42" s="374"/>
      <c r="C42" s="298"/>
      <c r="D42" s="299"/>
      <c r="E42" s="299"/>
      <c r="F42" s="299"/>
      <c r="G42" s="299"/>
      <c r="H42" s="299"/>
      <c r="I42" s="300"/>
      <c r="J42" s="367"/>
      <c r="K42" s="368"/>
      <c r="L42" s="24" t="s">
        <v>34</v>
      </c>
      <c r="M42" s="367"/>
      <c r="N42" s="368"/>
      <c r="O42" s="23" t="s">
        <v>111</v>
      </c>
      <c r="P42" s="30" t="str">
        <f t="shared" si="0"/>
        <v/>
      </c>
      <c r="Q42" s="24" t="s">
        <v>29</v>
      </c>
      <c r="R42" s="29"/>
      <c r="T42" s="29"/>
      <c r="U42" s="29"/>
      <c r="V42" s="29"/>
      <c r="W42" s="29"/>
    </row>
    <row r="43" spans="1:24" ht="20.100000000000001" customHeight="1" x14ac:dyDescent="0.15">
      <c r="B43" s="374"/>
      <c r="C43" s="298"/>
      <c r="D43" s="299"/>
      <c r="E43" s="299"/>
      <c r="F43" s="299"/>
      <c r="G43" s="299"/>
      <c r="H43" s="299"/>
      <c r="I43" s="300"/>
      <c r="J43" s="367"/>
      <c r="K43" s="368"/>
      <c r="L43" s="24" t="s">
        <v>34</v>
      </c>
      <c r="M43" s="367"/>
      <c r="N43" s="368"/>
      <c r="O43" s="23" t="s">
        <v>111</v>
      </c>
      <c r="P43" s="30" t="str">
        <f t="shared" si="0"/>
        <v/>
      </c>
      <c r="Q43" s="24" t="s">
        <v>29</v>
      </c>
      <c r="R43" s="29"/>
      <c r="T43" s="29"/>
      <c r="U43" s="29"/>
      <c r="V43" s="29"/>
      <c r="W43" s="29"/>
    </row>
    <row r="44" spans="1:24" ht="20.100000000000001" customHeight="1" x14ac:dyDescent="0.15">
      <c r="B44" s="220"/>
      <c r="C44" s="298"/>
      <c r="D44" s="299"/>
      <c r="E44" s="299"/>
      <c r="F44" s="299"/>
      <c r="G44" s="299"/>
      <c r="H44" s="299"/>
      <c r="I44" s="300"/>
      <c r="J44" s="367"/>
      <c r="K44" s="368"/>
      <c r="L44" s="24" t="s">
        <v>34</v>
      </c>
      <c r="M44" s="367"/>
      <c r="N44" s="368"/>
      <c r="O44" s="23" t="s">
        <v>111</v>
      </c>
      <c r="P44" s="30" t="str">
        <f t="shared" si="0"/>
        <v/>
      </c>
      <c r="Q44" s="24" t="s">
        <v>29</v>
      </c>
      <c r="R44" s="29"/>
      <c r="T44" s="29"/>
      <c r="U44" s="29"/>
      <c r="V44" s="29"/>
      <c r="W44" s="29"/>
    </row>
    <row r="45" spans="1:24" ht="20.100000000000001" customHeight="1" x14ac:dyDescent="0.15">
      <c r="B45" s="374" t="s">
        <v>112</v>
      </c>
      <c r="C45" s="376"/>
      <c r="D45" s="377"/>
      <c r="E45" s="377"/>
      <c r="F45" s="377"/>
      <c r="G45" s="377"/>
      <c r="H45" s="377"/>
      <c r="I45" s="378"/>
      <c r="J45" s="379"/>
      <c r="K45" s="380"/>
      <c r="L45" s="20" t="s">
        <v>34</v>
      </c>
      <c r="M45" s="379"/>
      <c r="N45" s="380"/>
      <c r="O45" s="19" t="s">
        <v>111</v>
      </c>
      <c r="P45" s="31" t="str">
        <f t="shared" si="0"/>
        <v/>
      </c>
      <c r="Q45" s="20" t="s">
        <v>29</v>
      </c>
      <c r="R45" s="29"/>
      <c r="T45" s="29"/>
      <c r="U45" s="29"/>
      <c r="V45" s="29"/>
      <c r="W45" s="29"/>
    </row>
    <row r="46" spans="1:24" ht="20.100000000000001" customHeight="1" x14ac:dyDescent="0.15">
      <c r="B46" s="374"/>
      <c r="C46" s="298"/>
      <c r="D46" s="299"/>
      <c r="E46" s="299"/>
      <c r="F46" s="299"/>
      <c r="G46" s="299"/>
      <c r="H46" s="299"/>
      <c r="I46" s="300"/>
      <c r="J46" s="367"/>
      <c r="K46" s="368"/>
      <c r="L46" s="24" t="s">
        <v>34</v>
      </c>
      <c r="M46" s="367"/>
      <c r="N46" s="368"/>
      <c r="O46" s="23" t="s">
        <v>111</v>
      </c>
      <c r="P46" s="30" t="str">
        <f t="shared" si="0"/>
        <v/>
      </c>
      <c r="Q46" s="24" t="s">
        <v>29</v>
      </c>
      <c r="R46" s="29"/>
      <c r="T46" s="29"/>
      <c r="U46" s="29"/>
      <c r="V46" s="29"/>
      <c r="W46" s="29"/>
    </row>
    <row r="47" spans="1:24" ht="20.100000000000001" customHeight="1" x14ac:dyDescent="0.15">
      <c r="B47" s="374"/>
      <c r="C47" s="298"/>
      <c r="D47" s="299"/>
      <c r="E47" s="299"/>
      <c r="F47" s="299"/>
      <c r="G47" s="299"/>
      <c r="H47" s="299"/>
      <c r="I47" s="300"/>
      <c r="J47" s="367"/>
      <c r="K47" s="368"/>
      <c r="L47" s="24" t="s">
        <v>34</v>
      </c>
      <c r="M47" s="367"/>
      <c r="N47" s="368"/>
      <c r="O47" s="23" t="s">
        <v>111</v>
      </c>
      <c r="P47" s="30" t="str">
        <f t="shared" si="0"/>
        <v/>
      </c>
      <c r="Q47" s="24" t="s">
        <v>29</v>
      </c>
      <c r="R47" s="29"/>
      <c r="T47" s="29"/>
      <c r="U47" s="29"/>
      <c r="V47" s="29"/>
      <c r="W47" s="29"/>
    </row>
    <row r="48" spans="1:24" ht="20.100000000000001" customHeight="1" x14ac:dyDescent="0.15">
      <c r="B48" s="374"/>
      <c r="C48" s="298"/>
      <c r="D48" s="299"/>
      <c r="E48" s="299"/>
      <c r="F48" s="299"/>
      <c r="G48" s="299"/>
      <c r="H48" s="299"/>
      <c r="I48" s="300"/>
      <c r="J48" s="367"/>
      <c r="K48" s="368"/>
      <c r="L48" s="24" t="s">
        <v>34</v>
      </c>
      <c r="M48" s="367"/>
      <c r="N48" s="368"/>
      <c r="O48" s="23" t="s">
        <v>111</v>
      </c>
      <c r="P48" s="30" t="str">
        <f t="shared" si="0"/>
        <v/>
      </c>
      <c r="Q48" s="24" t="s">
        <v>29</v>
      </c>
      <c r="R48" s="29"/>
      <c r="T48" s="29"/>
      <c r="U48" s="29"/>
      <c r="V48" s="29"/>
      <c r="W48" s="29"/>
    </row>
    <row r="49" spans="1:23" ht="20.100000000000001" customHeight="1" thickBot="1" x14ac:dyDescent="0.2">
      <c r="B49" s="375"/>
      <c r="C49" s="369"/>
      <c r="D49" s="370"/>
      <c r="E49" s="370"/>
      <c r="F49" s="370"/>
      <c r="G49" s="370"/>
      <c r="H49" s="370"/>
      <c r="I49" s="371"/>
      <c r="J49" s="372"/>
      <c r="K49" s="373"/>
      <c r="L49" s="24" t="s">
        <v>34</v>
      </c>
      <c r="M49" s="372"/>
      <c r="N49" s="373"/>
      <c r="O49" s="23" t="s">
        <v>111</v>
      </c>
      <c r="P49" s="30" t="str">
        <f t="shared" si="0"/>
        <v/>
      </c>
      <c r="Q49" s="24" t="s">
        <v>29</v>
      </c>
      <c r="R49" s="29"/>
      <c r="T49" s="29"/>
      <c r="U49" s="29"/>
      <c r="V49" s="29"/>
      <c r="W49" s="29"/>
    </row>
    <row r="50" spans="1:23" ht="20.100000000000001" customHeight="1" thickTop="1" x14ac:dyDescent="0.15">
      <c r="B50" s="355" t="s">
        <v>30</v>
      </c>
      <c r="C50" s="356"/>
      <c r="D50" s="356"/>
      <c r="E50" s="356"/>
      <c r="F50" s="356"/>
      <c r="G50" s="356"/>
      <c r="H50" s="356"/>
      <c r="I50" s="357"/>
      <c r="J50" s="358"/>
      <c r="K50" s="359"/>
      <c r="L50" s="360"/>
      <c r="M50" s="361" t="str">
        <f>IF(AND(M40="",M41="",M42="",M43="",M44="",M45="",M46="",M47="",M48="",M49=""),"",SUM(M40:N49))</f>
        <v/>
      </c>
      <c r="N50" s="362"/>
      <c r="O50" s="89" t="s">
        <v>111</v>
      </c>
      <c r="P50" s="32">
        <f>IF(AND(P40="",P41="",P42="",P43="",P44="",P45="",P46="",P47="",P48="",P49=""),"",SUM(P40:P49))</f>
        <v>0</v>
      </c>
      <c r="Q50" s="90" t="s">
        <v>29</v>
      </c>
      <c r="R50" s="29"/>
      <c r="T50" s="29"/>
      <c r="U50" s="29"/>
      <c r="V50" s="29"/>
      <c r="W50" s="29"/>
    </row>
    <row r="51" spans="1:23" ht="20.100000000000001" customHeight="1" x14ac:dyDescent="0.15">
      <c r="C51" s="92"/>
      <c r="D51" s="92"/>
      <c r="E51" s="92"/>
      <c r="R51" s="29"/>
      <c r="T51" s="29"/>
      <c r="U51" s="29"/>
      <c r="V51" s="29"/>
      <c r="W51" s="29"/>
    </row>
    <row r="52" spans="1:23" ht="20.100000000000001" customHeight="1" x14ac:dyDescent="0.15">
      <c r="A52" s="363" t="s">
        <v>113</v>
      </c>
      <c r="B52" s="363"/>
      <c r="C52" s="363"/>
      <c r="D52" s="363"/>
      <c r="E52" s="363"/>
      <c r="F52" s="363"/>
      <c r="G52" s="363"/>
      <c r="H52" s="363"/>
      <c r="I52" s="363"/>
      <c r="J52" s="363"/>
      <c r="K52" s="363"/>
      <c r="L52" s="363"/>
      <c r="M52" s="363"/>
      <c r="N52" s="363"/>
      <c r="O52" s="363"/>
      <c r="P52" s="363"/>
      <c r="Q52" s="363"/>
      <c r="R52" s="29"/>
      <c r="T52" s="29"/>
      <c r="U52" s="29"/>
      <c r="V52" s="29"/>
      <c r="W52" s="29"/>
    </row>
    <row r="53" spans="1:23" ht="20.100000000000001" customHeight="1" x14ac:dyDescent="0.15">
      <c r="A53" s="92"/>
      <c r="B53" s="277" t="s">
        <v>47</v>
      </c>
      <c r="C53" s="277"/>
      <c r="D53" s="364">
        <v>0</v>
      </c>
      <c r="E53" s="365"/>
      <c r="F53" s="366"/>
      <c r="G53" s="88"/>
      <c r="H53" s="92"/>
      <c r="I53" s="92"/>
      <c r="J53" s="92"/>
      <c r="K53" s="92"/>
      <c r="L53" s="92"/>
      <c r="M53" s="92"/>
      <c r="N53" s="92"/>
      <c r="O53" s="92"/>
      <c r="P53" s="92"/>
      <c r="Q53" s="92"/>
      <c r="R53" s="29"/>
      <c r="T53" s="29"/>
      <c r="U53" s="29"/>
      <c r="V53" s="29"/>
      <c r="W53" s="29"/>
    </row>
    <row r="54" spans="1:23" ht="48.75" customHeight="1" x14ac:dyDescent="0.15">
      <c r="A54" s="92"/>
      <c r="B54" s="269" t="s">
        <v>114</v>
      </c>
      <c r="C54" s="276"/>
      <c r="D54" s="351"/>
      <c r="E54" s="352"/>
      <c r="F54" s="352"/>
      <c r="G54" s="352"/>
      <c r="H54" s="352"/>
      <c r="I54" s="352"/>
      <c r="J54" s="352"/>
      <c r="K54" s="352"/>
      <c r="L54" s="352"/>
      <c r="M54" s="352"/>
      <c r="N54" s="352"/>
      <c r="O54" s="352"/>
      <c r="P54" s="352"/>
      <c r="Q54" s="353"/>
      <c r="R54" s="29"/>
      <c r="T54" s="29"/>
      <c r="U54" s="29"/>
      <c r="V54" s="29"/>
      <c r="W54" s="29"/>
    </row>
    <row r="55" spans="1:23" ht="20.100000000000001" customHeight="1" x14ac:dyDescent="0.15">
      <c r="C55" s="92"/>
      <c r="D55" s="92"/>
      <c r="E55" s="92"/>
      <c r="R55" s="29"/>
      <c r="T55" s="29"/>
      <c r="U55" s="29"/>
      <c r="V55" s="29"/>
      <c r="W55" s="29"/>
    </row>
    <row r="56" spans="1:23" ht="20.100000000000001" customHeight="1" x14ac:dyDescent="0.15">
      <c r="A56" s="354" t="s">
        <v>37</v>
      </c>
      <c r="B56" s="354"/>
      <c r="C56" s="354"/>
      <c r="D56" s="354"/>
      <c r="E56" s="354"/>
      <c r="F56" s="354"/>
      <c r="G56" s="354"/>
      <c r="H56" s="354"/>
      <c r="I56" s="354"/>
      <c r="J56" s="354"/>
      <c r="K56" s="354"/>
      <c r="L56" s="354"/>
      <c r="M56" s="354"/>
      <c r="N56" s="354"/>
      <c r="O56" s="354"/>
      <c r="P56" s="354"/>
      <c r="Q56" s="354"/>
      <c r="R56" s="29"/>
      <c r="T56" s="29"/>
      <c r="U56" s="29"/>
      <c r="V56" s="29"/>
      <c r="W56" s="29"/>
    </row>
    <row r="57" spans="1:23" ht="20.100000000000001" customHeight="1" x14ac:dyDescent="0.15">
      <c r="B57" s="231" t="s">
        <v>31</v>
      </c>
      <c r="C57" s="231"/>
      <c r="D57" s="231"/>
      <c r="E57" s="231"/>
      <c r="F57" s="231"/>
      <c r="G57" s="231" t="s">
        <v>32</v>
      </c>
      <c r="H57" s="231"/>
      <c r="I57" s="231"/>
      <c r="J57" s="231"/>
      <c r="K57" s="231"/>
      <c r="L57" s="231"/>
      <c r="M57" s="231"/>
      <c r="N57" s="231"/>
      <c r="O57" s="231"/>
      <c r="P57" s="231" t="s">
        <v>33</v>
      </c>
      <c r="Q57" s="231"/>
      <c r="R57" s="29"/>
      <c r="T57" s="29"/>
      <c r="U57" s="29"/>
      <c r="V57" s="29"/>
      <c r="W57" s="29"/>
    </row>
    <row r="58" spans="1:23" ht="20.100000000000001" customHeight="1" x14ac:dyDescent="0.15">
      <c r="B58" s="350"/>
      <c r="C58" s="350"/>
      <c r="D58" s="350"/>
      <c r="E58" s="350"/>
      <c r="F58" s="350"/>
      <c r="G58" s="350"/>
      <c r="H58" s="350"/>
      <c r="I58" s="350"/>
      <c r="J58" s="350"/>
      <c r="K58" s="350"/>
      <c r="L58" s="350"/>
      <c r="M58" s="350"/>
      <c r="N58" s="350"/>
      <c r="O58" s="350"/>
      <c r="P58" s="144">
        <v>0</v>
      </c>
      <c r="Q58" s="20" t="s">
        <v>29</v>
      </c>
      <c r="R58" s="29"/>
      <c r="T58" s="29"/>
      <c r="U58" s="29"/>
      <c r="V58" s="29"/>
      <c r="W58" s="29"/>
    </row>
    <row r="59" spans="1:23" ht="20.100000000000001" customHeight="1" x14ac:dyDescent="0.15">
      <c r="B59" s="349"/>
      <c r="C59" s="349"/>
      <c r="D59" s="349"/>
      <c r="E59" s="349"/>
      <c r="F59" s="349"/>
      <c r="G59" s="349"/>
      <c r="H59" s="349"/>
      <c r="I59" s="349"/>
      <c r="J59" s="349"/>
      <c r="K59" s="349"/>
      <c r="L59" s="349"/>
      <c r="M59" s="349"/>
      <c r="N59" s="349"/>
      <c r="O59" s="349"/>
      <c r="P59" s="145"/>
      <c r="Q59" s="24" t="s">
        <v>29</v>
      </c>
      <c r="R59" s="29"/>
      <c r="T59" s="29"/>
      <c r="U59" s="29"/>
      <c r="V59" s="29"/>
      <c r="W59" s="29"/>
    </row>
    <row r="60" spans="1:23" ht="20.100000000000001" customHeight="1" x14ac:dyDescent="0.15">
      <c r="B60" s="349"/>
      <c r="C60" s="349"/>
      <c r="D60" s="349"/>
      <c r="E60" s="349"/>
      <c r="F60" s="349"/>
      <c r="G60" s="349"/>
      <c r="H60" s="349"/>
      <c r="I60" s="349"/>
      <c r="J60" s="349"/>
      <c r="K60" s="349"/>
      <c r="L60" s="349"/>
      <c r="M60" s="349"/>
      <c r="N60" s="349"/>
      <c r="O60" s="349"/>
      <c r="P60" s="145"/>
      <c r="Q60" s="24" t="s">
        <v>29</v>
      </c>
      <c r="R60" s="29"/>
      <c r="T60" s="29"/>
      <c r="U60" s="29"/>
      <c r="V60" s="29"/>
      <c r="W60" s="29"/>
    </row>
    <row r="61" spans="1:23" ht="20.100000000000001" customHeight="1" x14ac:dyDescent="0.15">
      <c r="B61" s="349"/>
      <c r="C61" s="349"/>
      <c r="D61" s="349"/>
      <c r="E61" s="349"/>
      <c r="F61" s="349"/>
      <c r="G61" s="349"/>
      <c r="H61" s="349"/>
      <c r="I61" s="349"/>
      <c r="J61" s="349"/>
      <c r="K61" s="349"/>
      <c r="L61" s="349"/>
      <c r="M61" s="349"/>
      <c r="N61" s="349"/>
      <c r="O61" s="349"/>
      <c r="P61" s="145"/>
      <c r="Q61" s="24" t="s">
        <v>29</v>
      </c>
      <c r="R61" s="29"/>
      <c r="T61" s="29"/>
      <c r="U61" s="29"/>
      <c r="V61" s="29"/>
      <c r="W61" s="29"/>
    </row>
    <row r="62" spans="1:23" ht="20.100000000000001" customHeight="1" x14ac:dyDescent="0.15">
      <c r="B62" s="349"/>
      <c r="C62" s="349"/>
      <c r="D62" s="349"/>
      <c r="E62" s="349"/>
      <c r="F62" s="349"/>
      <c r="G62" s="349"/>
      <c r="H62" s="349"/>
      <c r="I62" s="349"/>
      <c r="J62" s="349"/>
      <c r="K62" s="349"/>
      <c r="L62" s="349"/>
      <c r="M62" s="349"/>
      <c r="N62" s="349"/>
      <c r="O62" s="349"/>
      <c r="P62" s="145"/>
      <c r="Q62" s="24" t="s">
        <v>29</v>
      </c>
      <c r="R62" s="29"/>
      <c r="T62" s="29"/>
      <c r="U62" s="29"/>
      <c r="V62" s="29"/>
      <c r="W62" s="29"/>
    </row>
    <row r="63" spans="1:23" ht="20.100000000000001" customHeight="1" x14ac:dyDescent="0.15">
      <c r="B63" s="349"/>
      <c r="C63" s="349"/>
      <c r="D63" s="349"/>
      <c r="E63" s="349"/>
      <c r="F63" s="349"/>
      <c r="G63" s="349"/>
      <c r="H63" s="349"/>
      <c r="I63" s="349"/>
      <c r="J63" s="349"/>
      <c r="K63" s="349"/>
      <c r="L63" s="349"/>
      <c r="M63" s="349"/>
      <c r="N63" s="349"/>
      <c r="O63" s="349"/>
      <c r="P63" s="145"/>
      <c r="Q63" s="24" t="s">
        <v>29</v>
      </c>
      <c r="R63" s="29"/>
      <c r="T63" s="29"/>
      <c r="U63" s="29"/>
      <c r="V63" s="29"/>
      <c r="W63" s="29"/>
    </row>
    <row r="64" spans="1:23" ht="20.100000000000001" customHeight="1" x14ac:dyDescent="0.15">
      <c r="B64" s="349"/>
      <c r="C64" s="349"/>
      <c r="D64" s="349"/>
      <c r="E64" s="349"/>
      <c r="F64" s="349"/>
      <c r="G64" s="349"/>
      <c r="H64" s="349"/>
      <c r="I64" s="349"/>
      <c r="J64" s="349"/>
      <c r="K64" s="349"/>
      <c r="L64" s="349"/>
      <c r="M64" s="349"/>
      <c r="N64" s="349"/>
      <c r="O64" s="349"/>
      <c r="P64" s="145"/>
      <c r="Q64" s="24" t="s">
        <v>29</v>
      </c>
      <c r="R64" s="29"/>
      <c r="T64" s="29"/>
      <c r="U64" s="29"/>
      <c r="V64" s="29"/>
      <c r="W64" s="29"/>
    </row>
    <row r="65" spans="2:23" ht="20.100000000000001" customHeight="1" x14ac:dyDescent="0.15">
      <c r="B65" s="349"/>
      <c r="C65" s="349"/>
      <c r="D65" s="349"/>
      <c r="E65" s="349"/>
      <c r="F65" s="349"/>
      <c r="G65" s="349"/>
      <c r="H65" s="349"/>
      <c r="I65" s="349"/>
      <c r="J65" s="349"/>
      <c r="K65" s="349"/>
      <c r="L65" s="349"/>
      <c r="M65" s="349"/>
      <c r="N65" s="349"/>
      <c r="O65" s="349"/>
      <c r="P65" s="145"/>
      <c r="Q65" s="24" t="s">
        <v>29</v>
      </c>
      <c r="R65" s="29"/>
      <c r="T65" s="29"/>
      <c r="U65" s="29"/>
      <c r="V65" s="29"/>
      <c r="W65" s="29"/>
    </row>
    <row r="66" spans="2:23" ht="20.100000000000001" customHeight="1" x14ac:dyDescent="0.15">
      <c r="B66" s="349"/>
      <c r="C66" s="349"/>
      <c r="D66" s="349"/>
      <c r="E66" s="349"/>
      <c r="F66" s="349"/>
      <c r="G66" s="349"/>
      <c r="H66" s="349"/>
      <c r="I66" s="349"/>
      <c r="J66" s="349"/>
      <c r="K66" s="349"/>
      <c r="L66" s="349"/>
      <c r="M66" s="349"/>
      <c r="N66" s="349"/>
      <c r="O66" s="349"/>
      <c r="P66" s="145"/>
      <c r="Q66" s="24" t="s">
        <v>29</v>
      </c>
      <c r="R66" s="29"/>
      <c r="T66" s="29"/>
      <c r="U66" s="29"/>
      <c r="V66" s="29"/>
      <c r="W66" s="29"/>
    </row>
    <row r="67" spans="2:23" ht="20.100000000000001" customHeight="1" thickBot="1" x14ac:dyDescent="0.2">
      <c r="B67" s="344"/>
      <c r="C67" s="344"/>
      <c r="D67" s="344"/>
      <c r="E67" s="344"/>
      <c r="F67" s="344"/>
      <c r="G67" s="344"/>
      <c r="H67" s="344"/>
      <c r="I67" s="344"/>
      <c r="J67" s="344"/>
      <c r="K67" s="344"/>
      <c r="L67" s="344"/>
      <c r="M67" s="344"/>
      <c r="N67" s="344"/>
      <c r="O67" s="344"/>
      <c r="P67" s="146"/>
      <c r="Q67" s="33" t="s">
        <v>29</v>
      </c>
      <c r="R67" s="29"/>
      <c r="T67" s="29"/>
      <c r="U67" s="29"/>
      <c r="V67" s="29"/>
      <c r="W67" s="29"/>
    </row>
    <row r="68" spans="2:23" ht="20.100000000000001" customHeight="1" thickTop="1" x14ac:dyDescent="0.15">
      <c r="B68" s="345" t="s">
        <v>36</v>
      </c>
      <c r="C68" s="346" t="s">
        <v>30</v>
      </c>
      <c r="D68" s="346"/>
      <c r="E68" s="346"/>
      <c r="F68" s="347"/>
      <c r="G68" s="348"/>
      <c r="H68" s="348"/>
      <c r="I68" s="348"/>
      <c r="J68" s="348"/>
      <c r="K68" s="348"/>
      <c r="L68" s="348"/>
      <c r="M68" s="348"/>
      <c r="N68" s="348"/>
      <c r="O68" s="348"/>
      <c r="P68" s="91">
        <f>IF(AND(P58="",P59="",P60="",P61="",P62="",P63="",P64="",P65="",P66="",P67=""),"",SUM(P58:P67))</f>
        <v>0</v>
      </c>
      <c r="Q68" s="90" t="s">
        <v>29</v>
      </c>
      <c r="R68" s="29"/>
      <c r="T68" s="29"/>
      <c r="U68" s="29"/>
      <c r="V68" s="29"/>
      <c r="W68" s="29"/>
    </row>
    <row r="69" spans="2:23" ht="20.100000000000001" customHeight="1" x14ac:dyDescent="0.15">
      <c r="C69" s="92"/>
      <c r="D69" s="92"/>
      <c r="E69" s="92"/>
      <c r="R69" s="29"/>
      <c r="T69" s="29"/>
      <c r="U69" s="29"/>
      <c r="V69" s="29"/>
      <c r="W69" s="29"/>
    </row>
  </sheetData>
  <sheetProtection sheet="1" formatCells="0" formatColumns="0" formatRows="0" selectLockedCells="1"/>
  <dataConsolidate/>
  <mergeCells count="160">
    <mergeCell ref="S2:S3"/>
    <mergeCell ref="A4:Q4"/>
    <mergeCell ref="B5:Q5"/>
    <mergeCell ref="B6:D7"/>
    <mergeCell ref="E6:J6"/>
    <mergeCell ref="K6:Q7"/>
    <mergeCell ref="E7:G7"/>
    <mergeCell ref="H7:J7"/>
    <mergeCell ref="B8:D8"/>
    <mergeCell ref="E8:G8"/>
    <mergeCell ref="H8:J8"/>
    <mergeCell ref="K8:Q8"/>
    <mergeCell ref="B9:D9"/>
    <mergeCell ref="E9:G9"/>
    <mergeCell ref="H9:J9"/>
    <mergeCell ref="K9:Q9"/>
    <mergeCell ref="A2:Q2"/>
    <mergeCell ref="B12:D12"/>
    <mergeCell ref="E12:G12"/>
    <mergeCell ref="H12:J12"/>
    <mergeCell ref="K12:Q12"/>
    <mergeCell ref="B13:D13"/>
    <mergeCell ref="E13:G13"/>
    <mergeCell ref="H13:J13"/>
    <mergeCell ref="K13:Q13"/>
    <mergeCell ref="B10:D10"/>
    <mergeCell ref="E10:G10"/>
    <mergeCell ref="H10:J10"/>
    <mergeCell ref="K10:Q10"/>
    <mergeCell ref="B11:D11"/>
    <mergeCell ref="E11:G11"/>
    <mergeCell ref="H11:J11"/>
    <mergeCell ref="K11:Q11"/>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36:Q36"/>
    <mergeCell ref="A37:Q37"/>
    <mergeCell ref="B38:I39"/>
    <mergeCell ref="J38:L39"/>
    <mergeCell ref="M38:O39"/>
    <mergeCell ref="P38:Q39"/>
    <mergeCell ref="B32:C32"/>
    <mergeCell ref="D32:G32"/>
    <mergeCell ref="H32:J32"/>
    <mergeCell ref="K32:Q32"/>
    <mergeCell ref="B33:Q33"/>
    <mergeCell ref="A35:Q35"/>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D54:Q54"/>
    <mergeCell ref="A56:Q56"/>
    <mergeCell ref="B57:F57"/>
    <mergeCell ref="G57:O57"/>
    <mergeCell ref="P57:Q57"/>
    <mergeCell ref="B50:I50"/>
    <mergeCell ref="J50:L50"/>
    <mergeCell ref="M50:N50"/>
    <mergeCell ref="A52:Q52"/>
    <mergeCell ref="B53:C53"/>
    <mergeCell ref="D53:F53"/>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s>
  <phoneticPr fontId="4"/>
  <conditionalFormatting sqref="D54">
    <cfRule type="expression" dxfId="15" priority="17" stopIfTrue="1">
      <formula>AND($D$53&gt;0,$D$54="")</formula>
    </cfRule>
  </conditionalFormatting>
  <conditionalFormatting sqref="E8:E9 D53">
    <cfRule type="expression" dxfId="14" priority="6" stopIfTrue="1">
      <formula>D8=""</formula>
    </cfRule>
  </conditionalFormatting>
  <conditionalFormatting sqref="E10:G10 H11:J11">
    <cfRule type="cellIs" dxfId="13" priority="24" stopIfTrue="1" operator="greaterThan">
      <formula>0</formula>
    </cfRule>
  </conditionalFormatting>
  <conditionalFormatting sqref="E11:G11 D20:H28 K20:K28 I21:J28">
    <cfRule type="expression" dxfId="12" priority="25" stopIfTrue="1">
      <formula>D11=""</formula>
    </cfRule>
  </conditionalFormatting>
  <conditionalFormatting sqref="E11:G11">
    <cfRule type="expression" dxfId="11" priority="10" stopIfTrue="1">
      <formula>ISERROR($E$11)</formula>
    </cfRule>
  </conditionalFormatting>
  <conditionalFormatting sqref="H8:H10 H12 D32 H32">
    <cfRule type="expression" dxfId="10" priority="35" stopIfTrue="1">
      <formula>AND(OR($U$3=1,$V$3=1,$W$3=1),D8="")</formula>
    </cfRule>
    <cfRule type="expression" dxfId="9" priority="36" stopIfTrue="1">
      <formula>AND(OR(D8&lt;&gt;"-",D8&lt;&gt;"－",D8&lt;&gt;"",D8&lt;&gt;0),$T$3=1,)</formula>
    </cfRule>
  </conditionalFormatting>
  <conditionalFormatting sqref="R8">
    <cfRule type="expression" dxfId="8" priority="13" stopIfTrue="1">
      <formula>SUM($E8+$H8)=SUM($P50+$D53)</formula>
    </cfRule>
  </conditionalFormatting>
  <conditionalFormatting sqref="R9">
    <cfRule type="expression" dxfId="7" priority="16" stopIfTrue="1">
      <formula>($E9+$H9)=$P68</formula>
    </cfRule>
  </conditionalFormatting>
  <conditionalFormatting sqref="R10">
    <cfRule type="expression" dxfId="6" priority="56" stopIfTrue="1">
      <formula>IF(OR($U$3=1,$V$3=1,$W$3=1),AND($H$10=$E$13,$H$10=$D$32,$E$13=$D$32,$H$10&gt;=$E$11),OR($H$10=0,$H$10="",$H$10="-",$H$10="－"))</formula>
    </cfRule>
  </conditionalFormatting>
  <conditionalFormatting sqref="R11">
    <cfRule type="expression" dxfId="5" priority="15" stopIfTrue="1">
      <formula>$E$11-ROUNDDOWN($E$11,-5)=0</formula>
    </cfRule>
  </conditionalFormatting>
  <conditionalFormatting sqref="R12">
    <cfRule type="expression" dxfId="4" priority="1" stopIfTrue="1">
      <formula>E8+E9+E11&gt;E13</formula>
    </cfRule>
    <cfRule type="expression" dxfId="3" priority="2" stopIfTrue="1">
      <formula>IF(H13="","",AND(OR(U3=1,V3=1,W3=1),(+H8+H9+H10+H12)&lt;&gt;H13))</formula>
    </cfRule>
  </conditionalFormatting>
  <conditionalFormatting sqref="R13">
    <cfRule type="expression" dxfId="2" priority="54" stopIfTrue="1">
      <formula>IF(OR($U$3=1,$V$3=1,$W$3=1),AND($E$13=$D$32,$H$13=$D$29),IF($T$3=1,$E$13=$D$29,$T$3&lt;&gt;1))</formula>
    </cfRule>
  </conditionalFormatting>
  <conditionalFormatting sqref="R29">
    <cfRule type="expression" dxfId="1" priority="7" stopIfTrue="1">
      <formula>OR(D29="",AND($D$20=$T$20,$D$21=$T$21,$D$22=$T$22,$D$23=$T$23,$D$24=$T$24,$D$25=$T$25,$D$26=$T$26,$D$27+$D$28=$T$27))</formula>
    </cfRule>
  </conditionalFormatting>
  <conditionalFormatting sqref="R32">
    <cfRule type="expression" dxfId="0" priority="4" stopIfTrue="1">
      <formula>AND(OR(U3=1,V3=1,W3=1),H10&gt;(H13-H8-H9))</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pageSetup paperSize="9" scale="96" fitToHeight="0" orientation="portrait" r:id="rId1"/>
  <headerFooter alignWithMargins="0">
    <oddHeader>&amp;L（別記様式第３号－Ｂ）　助成対象事業経費の内訳（実績）</oddHeader>
  </headerFooter>
  <rowBreaks count="2" manualBreakCount="2">
    <brk id="16" max="16383" man="1"/>
    <brk id="34"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view="pageBreakPreview" zoomScaleNormal="85" zoomScaleSheetLayoutView="100" workbookViewId="0">
      <selection activeCell="A13" sqref="A13:N13"/>
    </sheetView>
  </sheetViews>
  <sheetFormatPr defaultRowHeight="13.5" x14ac:dyDescent="0.15"/>
  <cols>
    <col min="1" max="1" width="6.375" style="67" customWidth="1"/>
    <col min="2" max="2" width="11.75" style="67" customWidth="1"/>
    <col min="3" max="3" width="5.75" style="67" customWidth="1"/>
    <col min="4" max="12" width="10.625" style="67" customWidth="1"/>
    <col min="13" max="13" width="8.125" style="67" customWidth="1"/>
    <col min="14" max="14" width="6.25" style="67" customWidth="1"/>
    <col min="15" max="15" width="5.5" style="67" customWidth="1"/>
    <col min="16" max="16384" width="9" style="67"/>
  </cols>
  <sheetData>
    <row r="1" spans="1:14" s="44" customFormat="1" ht="19.5" customHeight="1" thickBot="1" x14ac:dyDescent="0.2">
      <c r="A1" s="43" t="s">
        <v>132</v>
      </c>
      <c r="N1" s="45" t="s">
        <v>133</v>
      </c>
    </row>
    <row r="2" spans="1:14" s="46" customFormat="1" ht="11.25" x14ac:dyDescent="0.15">
      <c r="A2" s="437" t="s">
        <v>134</v>
      </c>
      <c r="B2" s="440" t="s">
        <v>135</v>
      </c>
      <c r="C2" s="443" t="s">
        <v>50</v>
      </c>
      <c r="D2" s="446" t="s">
        <v>136</v>
      </c>
      <c r="E2" s="449" t="s">
        <v>137</v>
      </c>
      <c r="F2" s="450"/>
      <c r="G2" s="450"/>
      <c r="H2" s="450"/>
      <c r="I2" s="450"/>
      <c r="J2" s="450"/>
      <c r="K2" s="450"/>
      <c r="L2" s="450"/>
      <c r="M2" s="451"/>
      <c r="N2" s="432" t="s">
        <v>84</v>
      </c>
    </row>
    <row r="3" spans="1:14" s="46" customFormat="1" ht="11.25" x14ac:dyDescent="0.15">
      <c r="A3" s="438"/>
      <c r="B3" s="441"/>
      <c r="C3" s="444"/>
      <c r="D3" s="447"/>
      <c r="E3" s="47">
        <v>1</v>
      </c>
      <c r="F3" s="48">
        <v>2</v>
      </c>
      <c r="G3" s="48">
        <v>3</v>
      </c>
      <c r="H3" s="48">
        <v>4</v>
      </c>
      <c r="I3" s="48">
        <v>5</v>
      </c>
      <c r="J3" s="48">
        <v>6</v>
      </c>
      <c r="K3" s="48">
        <v>7</v>
      </c>
      <c r="L3" s="49">
        <v>8</v>
      </c>
      <c r="M3" s="50">
        <v>9</v>
      </c>
      <c r="N3" s="433"/>
    </row>
    <row r="4" spans="1:14" s="46" customFormat="1" ht="22.5" x14ac:dyDescent="0.15">
      <c r="A4" s="439"/>
      <c r="B4" s="442"/>
      <c r="C4" s="445"/>
      <c r="D4" s="448"/>
      <c r="E4" s="51" t="s">
        <v>138</v>
      </c>
      <c r="F4" s="52" t="s">
        <v>139</v>
      </c>
      <c r="G4" s="52" t="s">
        <v>140</v>
      </c>
      <c r="H4" s="52" t="s">
        <v>141</v>
      </c>
      <c r="I4" s="53" t="s">
        <v>142</v>
      </c>
      <c r="J4" s="53" t="s">
        <v>143</v>
      </c>
      <c r="K4" s="53" t="s">
        <v>144</v>
      </c>
      <c r="L4" s="54" t="s">
        <v>145</v>
      </c>
      <c r="M4" s="55" t="s">
        <v>146</v>
      </c>
      <c r="N4" s="434"/>
    </row>
    <row r="5" spans="1:14" s="46" customFormat="1" ht="24" customHeight="1" x14ac:dyDescent="0.15">
      <c r="A5" s="141" t="s">
        <v>147</v>
      </c>
      <c r="B5" s="115"/>
      <c r="C5" s="116"/>
      <c r="D5" s="117"/>
      <c r="E5" s="118"/>
      <c r="F5" s="119"/>
      <c r="G5" s="120"/>
      <c r="H5" s="120"/>
      <c r="I5" s="120"/>
      <c r="J5" s="120"/>
      <c r="K5" s="120"/>
      <c r="L5" s="121"/>
      <c r="M5" s="122" t="str">
        <f>IF(D5-SUM(E5:L5)=0,"",D5-SUM(E5:L5))</f>
        <v/>
      </c>
      <c r="N5" s="123"/>
    </row>
    <row r="6" spans="1:14" s="46" customFormat="1" ht="24" customHeight="1" x14ac:dyDescent="0.15">
      <c r="A6" s="142" t="s">
        <v>147</v>
      </c>
      <c r="B6" s="124"/>
      <c r="C6" s="125"/>
      <c r="D6" s="126"/>
      <c r="E6" s="127"/>
      <c r="F6" s="128"/>
      <c r="G6" s="129"/>
      <c r="H6" s="129"/>
      <c r="I6" s="129"/>
      <c r="J6" s="129"/>
      <c r="K6" s="129"/>
      <c r="L6" s="130"/>
      <c r="M6" s="122" t="str">
        <f t="shared" ref="M6:M19" si="0">IF(D6-SUM(E6:L6)=0,"",D6-SUM(E6:L6))</f>
        <v/>
      </c>
      <c r="N6" s="131"/>
    </row>
    <row r="7" spans="1:14" s="46" customFormat="1" ht="24" customHeight="1" x14ac:dyDescent="0.15">
      <c r="A7" s="142" t="s">
        <v>147</v>
      </c>
      <c r="B7" s="124"/>
      <c r="C7" s="125"/>
      <c r="D7" s="126"/>
      <c r="E7" s="127"/>
      <c r="F7" s="128"/>
      <c r="G7" s="129"/>
      <c r="H7" s="129"/>
      <c r="I7" s="129"/>
      <c r="J7" s="129"/>
      <c r="K7" s="129"/>
      <c r="L7" s="130"/>
      <c r="M7" s="122" t="str">
        <f t="shared" si="0"/>
        <v/>
      </c>
      <c r="N7" s="131"/>
    </row>
    <row r="8" spans="1:14" s="46" customFormat="1" ht="24" customHeight="1" x14ac:dyDescent="0.15">
      <c r="A8" s="142" t="s">
        <v>147</v>
      </c>
      <c r="B8" s="124"/>
      <c r="C8" s="125"/>
      <c r="D8" s="126"/>
      <c r="E8" s="127"/>
      <c r="F8" s="128"/>
      <c r="G8" s="129"/>
      <c r="H8" s="129"/>
      <c r="I8" s="129"/>
      <c r="J8" s="129"/>
      <c r="K8" s="129"/>
      <c r="L8" s="130"/>
      <c r="M8" s="122" t="str">
        <f t="shared" si="0"/>
        <v/>
      </c>
      <c r="N8" s="131"/>
    </row>
    <row r="9" spans="1:14" s="46" customFormat="1" ht="24" customHeight="1" x14ac:dyDescent="0.15">
      <c r="A9" s="142" t="s">
        <v>147</v>
      </c>
      <c r="B9" s="124"/>
      <c r="C9" s="125"/>
      <c r="D9" s="126"/>
      <c r="E9" s="127"/>
      <c r="F9" s="128"/>
      <c r="G9" s="129"/>
      <c r="H9" s="129"/>
      <c r="I9" s="129"/>
      <c r="J9" s="129"/>
      <c r="K9" s="129"/>
      <c r="L9" s="130"/>
      <c r="M9" s="122" t="str">
        <f t="shared" si="0"/>
        <v/>
      </c>
      <c r="N9" s="131"/>
    </row>
    <row r="10" spans="1:14" s="46" customFormat="1" ht="24" customHeight="1" x14ac:dyDescent="0.15">
      <c r="A10" s="142" t="s">
        <v>147</v>
      </c>
      <c r="B10" s="124"/>
      <c r="C10" s="125"/>
      <c r="D10" s="126"/>
      <c r="E10" s="127"/>
      <c r="F10" s="128"/>
      <c r="G10" s="129"/>
      <c r="H10" s="129"/>
      <c r="I10" s="129"/>
      <c r="J10" s="129"/>
      <c r="K10" s="129"/>
      <c r="L10" s="130"/>
      <c r="M10" s="122" t="str">
        <f t="shared" si="0"/>
        <v/>
      </c>
      <c r="N10" s="131"/>
    </row>
    <row r="11" spans="1:14" s="46" customFormat="1" ht="24" customHeight="1" x14ac:dyDescent="0.15">
      <c r="A11" s="142" t="s">
        <v>147</v>
      </c>
      <c r="B11" s="124"/>
      <c r="C11" s="125"/>
      <c r="D11" s="126"/>
      <c r="E11" s="127"/>
      <c r="F11" s="128"/>
      <c r="G11" s="129"/>
      <c r="H11" s="129"/>
      <c r="I11" s="129"/>
      <c r="J11" s="129"/>
      <c r="K11" s="129"/>
      <c r="L11" s="130"/>
      <c r="M11" s="122" t="str">
        <f t="shared" si="0"/>
        <v/>
      </c>
      <c r="N11" s="131"/>
    </row>
    <row r="12" spans="1:14" s="46" customFormat="1" ht="24" customHeight="1" x14ac:dyDescent="0.15">
      <c r="A12" s="142" t="s">
        <v>147</v>
      </c>
      <c r="B12" s="124"/>
      <c r="C12" s="125"/>
      <c r="D12" s="126"/>
      <c r="E12" s="127"/>
      <c r="F12" s="128"/>
      <c r="G12" s="129"/>
      <c r="H12" s="129"/>
      <c r="I12" s="129"/>
      <c r="J12" s="129"/>
      <c r="K12" s="129"/>
      <c r="L12" s="130"/>
      <c r="M12" s="122" t="str">
        <f t="shared" si="0"/>
        <v/>
      </c>
      <c r="N12" s="131"/>
    </row>
    <row r="13" spans="1:14" s="46" customFormat="1" ht="24" customHeight="1" x14ac:dyDescent="0.15">
      <c r="A13" s="142" t="s">
        <v>147</v>
      </c>
      <c r="B13" s="124"/>
      <c r="C13" s="125"/>
      <c r="D13" s="126"/>
      <c r="E13" s="127"/>
      <c r="F13" s="128"/>
      <c r="G13" s="129"/>
      <c r="H13" s="129"/>
      <c r="I13" s="129"/>
      <c r="J13" s="129"/>
      <c r="K13" s="129"/>
      <c r="L13" s="130"/>
      <c r="M13" s="122" t="str">
        <f t="shared" si="0"/>
        <v/>
      </c>
      <c r="N13" s="131"/>
    </row>
    <row r="14" spans="1:14" s="46" customFormat="1" ht="24" customHeight="1" x14ac:dyDescent="0.15">
      <c r="A14" s="142" t="s">
        <v>147</v>
      </c>
      <c r="B14" s="124"/>
      <c r="C14" s="125"/>
      <c r="D14" s="126"/>
      <c r="E14" s="127"/>
      <c r="F14" s="128"/>
      <c r="G14" s="129"/>
      <c r="H14" s="129"/>
      <c r="I14" s="129"/>
      <c r="J14" s="129"/>
      <c r="K14" s="129"/>
      <c r="L14" s="130"/>
      <c r="M14" s="122" t="str">
        <f t="shared" si="0"/>
        <v/>
      </c>
      <c r="N14" s="131"/>
    </row>
    <row r="15" spans="1:14" s="46" customFormat="1" ht="24" customHeight="1" x14ac:dyDescent="0.15">
      <c r="A15" s="142" t="s">
        <v>147</v>
      </c>
      <c r="B15" s="124"/>
      <c r="C15" s="125"/>
      <c r="D15" s="126"/>
      <c r="E15" s="127"/>
      <c r="F15" s="128"/>
      <c r="G15" s="129"/>
      <c r="H15" s="129"/>
      <c r="I15" s="129"/>
      <c r="J15" s="129"/>
      <c r="K15" s="129"/>
      <c r="L15" s="130"/>
      <c r="M15" s="122" t="str">
        <f t="shared" si="0"/>
        <v/>
      </c>
      <c r="N15" s="131"/>
    </row>
    <row r="16" spans="1:14" s="46" customFormat="1" ht="24" customHeight="1" x14ac:dyDescent="0.15">
      <c r="A16" s="142" t="s">
        <v>147</v>
      </c>
      <c r="B16" s="124"/>
      <c r="C16" s="125"/>
      <c r="D16" s="126"/>
      <c r="E16" s="127"/>
      <c r="F16" s="128"/>
      <c r="G16" s="129"/>
      <c r="H16" s="129"/>
      <c r="I16" s="129"/>
      <c r="J16" s="129"/>
      <c r="K16" s="129"/>
      <c r="L16" s="130"/>
      <c r="M16" s="122" t="str">
        <f t="shared" si="0"/>
        <v/>
      </c>
      <c r="N16" s="131"/>
    </row>
    <row r="17" spans="1:14" s="46" customFormat="1" ht="24" customHeight="1" x14ac:dyDescent="0.15">
      <c r="A17" s="142" t="s">
        <v>147</v>
      </c>
      <c r="B17" s="124"/>
      <c r="C17" s="125"/>
      <c r="D17" s="126"/>
      <c r="E17" s="127"/>
      <c r="F17" s="128"/>
      <c r="G17" s="129"/>
      <c r="H17" s="129"/>
      <c r="I17" s="129"/>
      <c r="J17" s="129"/>
      <c r="K17" s="129"/>
      <c r="L17" s="130"/>
      <c r="M17" s="122" t="str">
        <f t="shared" si="0"/>
        <v/>
      </c>
      <c r="N17" s="131"/>
    </row>
    <row r="18" spans="1:14" s="46" customFormat="1" ht="24" customHeight="1" x14ac:dyDescent="0.15">
      <c r="A18" s="142" t="s">
        <v>147</v>
      </c>
      <c r="B18" s="124"/>
      <c r="C18" s="125"/>
      <c r="D18" s="126"/>
      <c r="E18" s="127"/>
      <c r="F18" s="128"/>
      <c r="G18" s="129"/>
      <c r="H18" s="129"/>
      <c r="I18" s="129"/>
      <c r="J18" s="129"/>
      <c r="K18" s="129"/>
      <c r="L18" s="130"/>
      <c r="M18" s="122" t="str">
        <f t="shared" si="0"/>
        <v/>
      </c>
      <c r="N18" s="131"/>
    </row>
    <row r="19" spans="1:14" s="46" customFormat="1" ht="24" customHeight="1" thickBot="1" x14ac:dyDescent="0.2">
      <c r="A19" s="143" t="s">
        <v>147</v>
      </c>
      <c r="B19" s="132"/>
      <c r="C19" s="133"/>
      <c r="D19" s="134"/>
      <c r="E19" s="135"/>
      <c r="F19" s="136"/>
      <c r="G19" s="137"/>
      <c r="H19" s="137"/>
      <c r="I19" s="137"/>
      <c r="J19" s="137"/>
      <c r="K19" s="137"/>
      <c r="L19" s="138"/>
      <c r="M19" s="122" t="str">
        <f t="shared" si="0"/>
        <v/>
      </c>
      <c r="N19" s="139"/>
    </row>
    <row r="20" spans="1:14" s="46" customFormat="1" ht="24" customHeight="1" thickTop="1" thickBot="1" x14ac:dyDescent="0.2">
      <c r="A20" s="56" t="s">
        <v>148</v>
      </c>
      <c r="B20" s="57"/>
      <c r="C20" s="58"/>
      <c r="D20" s="59">
        <f t="shared" ref="D20:L20" si="1">SUM(D5:D19)</f>
        <v>0</v>
      </c>
      <c r="E20" s="60">
        <f t="shared" si="1"/>
        <v>0</v>
      </c>
      <c r="F20" s="61">
        <f t="shared" si="1"/>
        <v>0</v>
      </c>
      <c r="G20" s="61">
        <f t="shared" si="1"/>
        <v>0</v>
      </c>
      <c r="H20" s="61">
        <f t="shared" si="1"/>
        <v>0</v>
      </c>
      <c r="I20" s="61">
        <f t="shared" si="1"/>
        <v>0</v>
      </c>
      <c r="J20" s="61">
        <f t="shared" si="1"/>
        <v>0</v>
      </c>
      <c r="K20" s="61">
        <f t="shared" si="1"/>
        <v>0</v>
      </c>
      <c r="L20" s="62">
        <f t="shared" si="1"/>
        <v>0</v>
      </c>
      <c r="M20" s="63">
        <f>D20-SUM(E20:L20)</f>
        <v>0</v>
      </c>
      <c r="N20" s="140"/>
    </row>
    <row r="21" spans="1:14" s="46" customFormat="1" ht="24" customHeight="1" thickBot="1" x14ac:dyDescent="0.2">
      <c r="A21" s="64"/>
      <c r="D21" s="65"/>
      <c r="E21" s="65"/>
      <c r="F21" s="65"/>
      <c r="G21" s="65"/>
      <c r="H21" s="65"/>
      <c r="I21" s="435" t="s">
        <v>149</v>
      </c>
      <c r="J21" s="436"/>
      <c r="K21" s="436"/>
      <c r="L21" s="66">
        <f>SUM(E20:L20)</f>
        <v>0</v>
      </c>
      <c r="M21" s="65"/>
    </row>
    <row r="22" spans="1:14" s="46" customFormat="1" ht="12" thickTop="1" x14ac:dyDescent="0.15">
      <c r="A22" s="46" t="s">
        <v>150</v>
      </c>
    </row>
    <row r="23" spans="1:14" s="46" customFormat="1" ht="11.25" x14ac:dyDescent="0.15">
      <c r="A23" s="46" t="s">
        <v>151</v>
      </c>
    </row>
    <row r="24" spans="1:14" s="46" customFormat="1" ht="11.25" x14ac:dyDescent="0.15">
      <c r="A24" s="46" t="s">
        <v>152</v>
      </c>
    </row>
    <row r="25" spans="1:14" s="46" customFormat="1" ht="11.25" x14ac:dyDescent="0.15">
      <c r="A25" s="46" t="s">
        <v>282</v>
      </c>
    </row>
    <row r="26" spans="1:14" s="46"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pageSetup paperSize="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0" customFormat="1" ht="27.75" customHeight="1" x14ac:dyDescent="0.15">
      <c r="A1" s="70" t="s">
        <v>181</v>
      </c>
      <c r="B1" s="70" t="s">
        <v>49</v>
      </c>
      <c r="C1" s="70" t="s">
        <v>50</v>
      </c>
      <c r="F1" s="70" t="s">
        <v>51</v>
      </c>
      <c r="G1" s="70" t="s">
        <v>182</v>
      </c>
      <c r="H1" s="70" t="s">
        <v>52</v>
      </c>
      <c r="P1" s="70" t="s">
        <v>167</v>
      </c>
      <c r="R1" s="70" t="s">
        <v>189</v>
      </c>
      <c r="T1" s="70" t="s">
        <v>53</v>
      </c>
      <c r="X1" s="70" t="s">
        <v>183</v>
      </c>
      <c r="Y1" s="70" t="s">
        <v>184</v>
      </c>
      <c r="Z1" s="70" t="s">
        <v>185</v>
      </c>
      <c r="AA1" s="70" t="s">
        <v>186</v>
      </c>
      <c r="AB1" s="70" t="s">
        <v>187</v>
      </c>
      <c r="AC1" s="70" t="s">
        <v>158</v>
      </c>
      <c r="AD1" s="70" t="s">
        <v>54</v>
      </c>
      <c r="AE1" s="70" t="s">
        <v>192</v>
      </c>
      <c r="AF1" s="70" t="s">
        <v>193</v>
      </c>
      <c r="AG1" s="70" t="s">
        <v>194</v>
      </c>
      <c r="AH1" s="70" t="s">
        <v>195</v>
      </c>
      <c r="AI1" s="70" t="s">
        <v>196</v>
      </c>
      <c r="AJ1" s="70" t="s">
        <v>197</v>
      </c>
      <c r="AK1" s="70" t="s">
        <v>198</v>
      </c>
      <c r="AL1" s="70" t="s">
        <v>199</v>
      </c>
      <c r="AM1" s="70" t="s">
        <v>200</v>
      </c>
      <c r="AN1" s="70" t="s">
        <v>201</v>
      </c>
      <c r="AO1" s="70" t="s">
        <v>202</v>
      </c>
      <c r="AP1" s="70" t="s">
        <v>203</v>
      </c>
      <c r="AQ1" s="70" t="s">
        <v>204</v>
      </c>
      <c r="AR1" s="70" t="s">
        <v>205</v>
      </c>
      <c r="AS1" s="70" t="s">
        <v>206</v>
      </c>
      <c r="AT1" s="70" t="s">
        <v>207</v>
      </c>
      <c r="AU1" s="70" t="s">
        <v>208</v>
      </c>
      <c r="AV1" s="70" t="s">
        <v>209</v>
      </c>
      <c r="AW1" s="70" t="s">
        <v>210</v>
      </c>
      <c r="AX1" s="70" t="s">
        <v>211</v>
      </c>
      <c r="AY1" s="70" t="s">
        <v>212</v>
      </c>
      <c r="AZ1" s="70" t="s">
        <v>213</v>
      </c>
      <c r="BA1" s="71" t="s">
        <v>214</v>
      </c>
      <c r="BB1" s="70" t="s">
        <v>215</v>
      </c>
      <c r="BC1" s="71" t="s">
        <v>216</v>
      </c>
      <c r="BD1" s="70" t="s">
        <v>217</v>
      </c>
      <c r="BE1" s="71" t="s">
        <v>218</v>
      </c>
      <c r="BF1" s="70" t="s">
        <v>219</v>
      </c>
      <c r="BG1" s="70" t="s">
        <v>220</v>
      </c>
      <c r="BH1" s="70" t="s">
        <v>221</v>
      </c>
      <c r="BI1" s="70" t="s">
        <v>222</v>
      </c>
      <c r="BJ1" s="70" t="s">
        <v>223</v>
      </c>
      <c r="BK1" s="70" t="s">
        <v>224</v>
      </c>
      <c r="BL1" s="70" t="s">
        <v>225</v>
      </c>
      <c r="BM1" s="70" t="s">
        <v>226</v>
      </c>
      <c r="BN1" s="70" t="s">
        <v>227</v>
      </c>
      <c r="BO1" s="70" t="s">
        <v>228</v>
      </c>
      <c r="BP1" s="70" t="s">
        <v>229</v>
      </c>
      <c r="BQ1" s="70" t="s">
        <v>230</v>
      </c>
      <c r="BR1" s="70" t="s">
        <v>231</v>
      </c>
      <c r="BS1" s="70" t="s">
        <v>232</v>
      </c>
      <c r="BT1" s="70" t="s">
        <v>188</v>
      </c>
      <c r="BU1" s="70" t="s">
        <v>233</v>
      </c>
      <c r="BV1" s="70" t="s">
        <v>244</v>
      </c>
      <c r="BW1" s="70" t="s">
        <v>245</v>
      </c>
      <c r="BX1" s="70" t="s">
        <v>246</v>
      </c>
      <c r="BY1" s="70" t="s">
        <v>247</v>
      </c>
      <c r="BZ1" s="70" t="s">
        <v>248</v>
      </c>
      <c r="CA1" s="69" t="s">
        <v>249</v>
      </c>
      <c r="CB1" s="69" t="s">
        <v>250</v>
      </c>
      <c r="CC1" s="69" t="s">
        <v>251</v>
      </c>
      <c r="CD1" s="69" t="s">
        <v>252</v>
      </c>
      <c r="CE1" s="69" t="s">
        <v>253</v>
      </c>
      <c r="CF1" s="69" t="s">
        <v>254</v>
      </c>
      <c r="CG1" s="69" t="s">
        <v>139</v>
      </c>
      <c r="CH1" s="69" t="s">
        <v>140</v>
      </c>
      <c r="CI1" s="69" t="s">
        <v>141</v>
      </c>
      <c r="CJ1" s="69" t="s">
        <v>142</v>
      </c>
      <c r="CK1" s="69" t="s">
        <v>143</v>
      </c>
      <c r="CL1" s="69" t="s">
        <v>144</v>
      </c>
      <c r="CM1" s="69" t="s">
        <v>255</v>
      </c>
      <c r="CN1" s="69" t="s">
        <v>256</v>
      </c>
      <c r="CO1" s="69" t="s">
        <v>257</v>
      </c>
      <c r="CP1" s="69" t="s">
        <v>258</v>
      </c>
      <c r="CQ1" s="69" t="s">
        <v>259</v>
      </c>
      <c r="CR1" s="69" t="s">
        <v>260</v>
      </c>
      <c r="CS1" s="69" t="s">
        <v>261</v>
      </c>
      <c r="CT1" s="69" t="s">
        <v>262</v>
      </c>
      <c r="CU1" s="70" t="s">
        <v>263</v>
      </c>
      <c r="CV1" s="70" t="s">
        <v>264</v>
      </c>
      <c r="CW1" s="70" t="s">
        <v>198</v>
      </c>
      <c r="CX1" s="69" t="s">
        <v>265</v>
      </c>
      <c r="CY1" s="69" t="s">
        <v>234</v>
      </c>
      <c r="CZ1" s="69" t="s">
        <v>235</v>
      </c>
      <c r="DA1" s="69" t="s">
        <v>236</v>
      </c>
      <c r="DB1" s="69" t="s">
        <v>237</v>
      </c>
      <c r="DC1" s="69" t="s">
        <v>238</v>
      </c>
      <c r="DD1" s="69" t="s">
        <v>239</v>
      </c>
      <c r="DE1" s="69" t="s">
        <v>240</v>
      </c>
      <c r="DF1" s="69" t="s">
        <v>241</v>
      </c>
      <c r="DG1" s="69" t="s">
        <v>242</v>
      </c>
      <c r="DH1" s="70"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user1</cp:lastModifiedBy>
  <cp:lastPrinted>2023-08-02T06:32:43Z</cp:lastPrinted>
  <dcterms:created xsi:type="dcterms:W3CDTF">2007-07-17T02:50:11Z</dcterms:created>
  <dcterms:modified xsi:type="dcterms:W3CDTF">2024-06-27T23:54:34Z</dcterms:modified>
</cp:coreProperties>
</file>